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450" windowHeight="6030" tabRatio="906" activeTab="3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5. " sheetId="19" r:id="rId5"/>
    <sheet name="Раздел 6. с подписью " sheetId="18" r:id="rId6"/>
  </sheets>
  <definedNames>
    <definedName name="_xlnm._FilterDatabase" localSheetId="4" hidden="1">'Раздел 5. '!$A$7:$X$9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4">'Раздел 5. '!$4:$6</definedName>
    <definedName name="_xlnm.Print_Titles" localSheetId="5">'Раздел 6. с подписью '!$6:$8</definedName>
    <definedName name="_xlnm.Print_Area" localSheetId="1">'Раздел 1.'!$A$1:$J$30</definedName>
    <definedName name="_xlnm.Print_Area" localSheetId="2">'Раздел 2.'!$A$1:$E$46</definedName>
    <definedName name="_xlnm.Print_Area" localSheetId="3">'Раздел 3.'!$A$1:$J$23</definedName>
    <definedName name="_xlnm.Print_Area" localSheetId="5">'Раздел 6. с подписью '!$A$1:$L$21</definedName>
  </definedNames>
  <calcPr calcId="124519"/>
</workbook>
</file>

<file path=xl/calcChain.xml><?xml version="1.0" encoding="utf-8"?>
<calcChain xmlns="http://schemas.openxmlformats.org/spreadsheetml/2006/main">
  <c r="E9" i="11"/>
  <c r="H9"/>
  <c r="H23" i="13"/>
  <c r="E10"/>
  <c r="H10"/>
  <c r="E18" i="12" l="1"/>
  <c r="E7" i="13" l="1"/>
  <c r="E7" i="11"/>
  <c r="E29" i="12"/>
  <c r="E28" s="1"/>
  <c r="E27" s="1"/>
  <c r="E26" s="1"/>
  <c r="E25" s="1"/>
  <c r="E24" s="1"/>
  <c r="E23" s="1"/>
  <c r="E22" s="1"/>
  <c r="E21" s="1"/>
  <c r="E20" s="1"/>
  <c r="E19" s="1"/>
  <c r="E17" s="1"/>
  <c r="E16" s="1"/>
  <c r="O8" i="19"/>
  <c r="M8"/>
  <c r="K8"/>
  <c r="N8"/>
  <c r="P8"/>
  <c r="H8"/>
  <c r="L8"/>
  <c r="J8"/>
  <c r="E15" i="12" l="1"/>
  <c r="E14" s="1"/>
  <c r="E13" s="1"/>
  <c r="E12" s="1"/>
  <c r="E11" s="1"/>
  <c r="E7" s="1"/>
  <c r="E6" s="1"/>
  <c r="H7" i="11"/>
  <c r="H8" i="13"/>
</calcChain>
</file>

<file path=xl/sharedStrings.xml><?xml version="1.0" encoding="utf-8"?>
<sst xmlns="http://schemas.openxmlformats.org/spreadsheetml/2006/main" count="355" uniqueCount="227">
  <si>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</si>
  <si>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</si>
  <si>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</si>
  <si>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</si>
  <si>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</si>
  <si>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</si>
  <si>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</si>
  <si>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</si>
  <si>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</si>
  <si>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</si>
  <si>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</si>
  <si>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</si>
  <si>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</si>
  <si>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</si>
  <si>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</si>
  <si>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</si>
  <si>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</si>
  <si>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</si>
  <si>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</si>
  <si>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</si>
  <si>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</si>
  <si>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</si>
  <si>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</si>
  <si>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</si>
  <si>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</si>
  <si>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</si>
  <si>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</si>
  <si>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</si>
  <si>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</si>
  <si>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</si>
  <si>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</si>
  <si>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</si>
  <si>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</si>
  <si>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</si>
  <si>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</si>
  <si>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</si>
  <si>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</si>
  <si>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</si>
  <si>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</si>
  <si>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</si>
  <si>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</si>
  <si>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</si>
  <si>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</si>
  <si>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</si>
  <si>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</si>
  <si>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</si>
  <si>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</si>
  <si>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</si>
  <si>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</si>
  <si>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</si>
  <si>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</si>
  <si>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</si>
  <si>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</si>
  <si>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</si>
  <si>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</si>
  <si>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</si>
  <si>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</si>
  <si>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</si>
  <si>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</si>
  <si>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</si>
  <si>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</si>
  <si>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</si>
  <si>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</si>
  <si>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</si>
  <si>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</si>
  <si>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</si>
  <si>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</si>
  <si>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</si>
  <si>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</si>
  <si>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</si>
  <si>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</si>
  <si>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</si>
  <si>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</si>
  <si>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</si>
  <si>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</si>
  <si>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</si>
  <si>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</si>
  <si>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</si>
  <si>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</si>
  <si>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</si>
  <si>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</si>
  <si>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</si>
  <si>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</si>
  <si>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</si>
  <si>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</si>
  <si>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</si>
  <si>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</si>
  <si>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</si>
  <si>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</si>
  <si>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</si>
  <si>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</si>
  <si>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</si>
  <si>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</si>
  <si>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</si>
  <si>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</si>
  <si>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</si>
  <si>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</si>
  <si>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</si>
  <si>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</si>
  <si>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</si>
  <si>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</si>
  <si>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</si>
  <si>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</si>
  <si>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</si>
  <si>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</si>
  <si>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</si>
  <si>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</si>
  <si>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</si>
  <si>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</si>
  <si>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</si>
  <si>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</si>
  <si>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</si>
  <si>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</si>
  <si>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</si>
  <si>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</si>
  <si>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</si>
  <si>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</si>
  <si>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</si>
  <si>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</si>
  <si>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</si>
  <si>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</si>
  <si>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</si>
  <si>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</si>
  <si>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</si>
  <si>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</si>
  <si>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</si>
  <si>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</si>
  <si>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</si>
  <si>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</si>
  <si>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</si>
  <si>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</si>
  <si>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</si>
  <si>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</si>
  <si>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</si>
  <si>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</si>
  <si>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</si>
  <si>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</si>
  <si>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</si>
  <si>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</si>
  <si>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</si>
  <si>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</si>
  <si>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</si>
  <si>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</si>
  <si>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</si>
  <si>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</si>
  <si>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</si>
  <si>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</si>
  <si>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</si>
  <si>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</si>
  <si>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</si>
  <si>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</si>
  <si>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</si>
  <si>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</si>
  <si>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</si>
  <si>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</si>
  <si>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</si>
  <si>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</si>
  <si>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</si>
  <si>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</si>
  <si>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</si>
  <si>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</si>
  <si>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</si>
  <si>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</si>
  <si>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</si>
  <si>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</si>
  <si>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</si>
  <si>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</si>
  <si>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</si>
  <si>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</si>
  <si>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</si>
  <si>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</si>
  <si>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</si>
  <si>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</si>
  <si>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</si>
  <si>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</si>
  <si>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</si>
  <si>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</si>
  <si>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</si>
  <si>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</si>
  <si>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</si>
  <si>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</si>
  <si>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</si>
  <si>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</si>
  <si>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</si>
  <si>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</si>
  <si>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</si>
  <si>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</si>
  <si>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Итого по всем объектам: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</si>
  <si>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</si>
  <si>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</si>
  <si>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</si>
  <si>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</si>
  <si>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</si>
  <si>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</si>
  <si>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</si>
  <si>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</si>
  <si>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</si>
  <si>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</si>
  <si>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</si>
  <si>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</si>
  <si>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</si>
  <si>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</si>
  <si>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</si>
  <si>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</si>
  <si>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</si>
  <si>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</si>
  <si>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</si>
  <si>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СОГЛАСОВАННО:</t>
  </si>
  <si>
    <t xml:space="preserve">МО </t>
  </si>
  <si>
    <t>гл.эксперт отдела по развитию территорий</t>
  </si>
  <si>
    <t>8(82141) 92080</t>
  </si>
  <si>
    <t>Белых Е. С.</t>
  </si>
  <si>
    <t>МОМР «Усть-Цилемский»</t>
  </si>
  <si>
    <t>Администрация  МО МР "Усть-Цилемский"</t>
  </si>
  <si>
    <t>169480, Республика Коми, с. Усть-Цильма, ул. Новый квартал, д. 11а</t>
  </si>
  <si>
    <t>48398704</t>
  </si>
  <si>
    <t>за январь - июнь 2019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</si>
  <si>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июнь 2019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</si>
  <si>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t>За отчётный период (2 квартал)</t>
  </si>
  <si>
    <t>Нарастающим итогом 
с начала отчётного периода (6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</si>
  <si>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2019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</si>
  <si>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июнь 2019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</si>
  <si>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t xml:space="preserve">Начальник финансового управления администрации МО МР "Усть-Цилемский" </t>
  </si>
  <si>
    <t>Кислякова А.В.</t>
  </si>
  <si>
    <t>11.07.2019 г.</t>
  </si>
  <si>
    <t>МО МР "Усть-Цилемский"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</si>
  <si>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июнь 2019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</si>
</sst>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/>
    <xf numFmtId="0" fontId="0" fillId="0" borderId="0" xfId="0" applyAlignment="1"/>
    <xf numFmtId="0" fontId="0" fillId="0" borderId="7" xfId="0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11" xfId="0" applyNumberFormat="1" applyFont="1" applyBorder="1" applyAlignment="1"/>
    <xf numFmtId="0" fontId="1" fillId="0" borderId="12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11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1" fillId="0" borderId="5" xfId="0" applyNumberFormat="1" applyFont="1" applyBorder="1"/>
    <xf numFmtId="0" fontId="6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opLeftCell="A10" zoomScaleSheetLayoutView="90" workbookViewId="0">
      <selection activeCell="N34" sqref="N34"/>
    </sheetView>
  </sheetViews>
  <sheetFormatPr defaultColWidth="9.140625" defaultRowHeight="12.75"/>
  <cols>
    <col min="1" max="16384" width="9.140625" style="1"/>
  </cols>
  <sheetData>
    <row r="1" spans="3:13" ht="13.5" thickBot="1">
      <c r="C1" s="127" t="s">
        <v>19</v>
      </c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3:13" ht="13.5" thickBot="1"/>
    <row r="3" spans="3:13" ht="13.5" thickBot="1">
      <c r="C3" s="130" t="s">
        <v>20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3:13" ht="13.5" thickBot="1"/>
    <row r="5" spans="3:13">
      <c r="C5" s="133" t="s">
        <v>21</v>
      </c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3:13"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3:13" ht="13.5" thickBot="1"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3:13" ht="13.5" thickBot="1"/>
    <row r="9" spans="3:13" ht="13.5" thickBot="1">
      <c r="C9" s="130" t="s">
        <v>22</v>
      </c>
      <c r="D9" s="131"/>
      <c r="E9" s="131"/>
      <c r="F9" s="131"/>
      <c r="G9" s="131"/>
      <c r="H9" s="131"/>
      <c r="I9" s="131"/>
      <c r="J9" s="131"/>
      <c r="K9" s="131"/>
      <c r="L9" s="131"/>
      <c r="M9" s="132"/>
    </row>
    <row r="10" spans="3:13" ht="13.5" thickBot="1"/>
    <row r="11" spans="3:13">
      <c r="D11" s="142" t="s">
        <v>119</v>
      </c>
      <c r="E11" s="134"/>
      <c r="F11" s="134"/>
      <c r="G11" s="134"/>
      <c r="H11" s="134"/>
      <c r="I11" s="134"/>
      <c r="J11" s="134"/>
      <c r="K11" s="134"/>
      <c r="L11" s="135"/>
    </row>
    <row r="12" spans="3:13">
      <c r="D12" s="136" t="s">
        <v>120</v>
      </c>
      <c r="E12" s="137"/>
      <c r="F12" s="137"/>
      <c r="G12" s="137"/>
      <c r="H12" s="137"/>
      <c r="I12" s="137"/>
      <c r="J12" s="137"/>
      <c r="K12" s="137"/>
      <c r="L12" s="138"/>
    </row>
    <row r="13" spans="3:13">
      <c r="D13" s="136" t="s">
        <v>121</v>
      </c>
      <c r="E13" s="137"/>
      <c r="F13" s="137"/>
      <c r="G13" s="137"/>
      <c r="H13" s="137"/>
      <c r="I13" s="137"/>
      <c r="J13" s="137"/>
      <c r="K13" s="137"/>
      <c r="L13" s="138"/>
    </row>
    <row r="14" spans="3:13">
      <c r="D14" s="136" t="s">
        <v>216</v>
      </c>
      <c r="E14" s="137"/>
      <c r="F14" s="137"/>
      <c r="G14" s="137"/>
      <c r="H14" s="137"/>
      <c r="I14" s="137"/>
      <c r="J14" s="137"/>
      <c r="K14" s="137"/>
      <c r="L14" s="138"/>
    </row>
    <row r="15" spans="3:13" ht="13.5" thickBot="1">
      <c r="D15" s="156" t="s">
        <v>23</v>
      </c>
      <c r="E15" s="157"/>
      <c r="F15" s="157"/>
      <c r="G15" s="157"/>
      <c r="H15" s="157"/>
      <c r="I15" s="157"/>
      <c r="J15" s="157"/>
      <c r="K15" s="157"/>
      <c r="L15" s="158"/>
    </row>
    <row r="18" spans="1:48" ht="13.5" thickBot="1"/>
    <row r="19" spans="1:48" ht="13.5" thickBot="1">
      <c r="A19" s="153" t="s">
        <v>122</v>
      </c>
      <c r="B19" s="154"/>
      <c r="C19" s="154"/>
      <c r="D19" s="154"/>
      <c r="E19" s="154"/>
      <c r="F19" s="154"/>
      <c r="G19" s="154"/>
      <c r="H19" s="155"/>
      <c r="I19" s="153" t="s">
        <v>24</v>
      </c>
      <c r="J19" s="154"/>
      <c r="K19" s="155"/>
      <c r="N19" s="146" t="s">
        <v>25</v>
      </c>
      <c r="O19" s="147"/>
    </row>
    <row r="20" spans="1:48">
      <c r="A20" s="30" t="s">
        <v>18</v>
      </c>
      <c r="B20" s="31"/>
      <c r="C20" s="31"/>
      <c r="D20" s="31"/>
      <c r="E20" s="31"/>
      <c r="F20" s="31"/>
      <c r="G20" s="31"/>
      <c r="H20" s="32"/>
      <c r="I20" s="21" t="s">
        <v>14</v>
      </c>
      <c r="J20" s="22"/>
      <c r="K20" s="23"/>
    </row>
    <row r="21" spans="1:48" ht="12.75" customHeight="1">
      <c r="A21" s="2"/>
      <c r="B21" s="3" t="s">
        <v>123</v>
      </c>
      <c r="C21" s="3"/>
      <c r="D21" s="3"/>
      <c r="E21" s="3"/>
      <c r="F21" s="3"/>
      <c r="G21" s="3"/>
      <c r="H21" s="33"/>
      <c r="I21" s="24" t="s">
        <v>13</v>
      </c>
      <c r="J21" s="5"/>
      <c r="K21" s="18"/>
      <c r="M21" s="148" t="s">
        <v>125</v>
      </c>
      <c r="N21" s="148"/>
      <c r="O21" s="148"/>
      <c r="P21" s="14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26</v>
      </c>
      <c r="C22" s="3"/>
      <c r="D22" s="3"/>
      <c r="E22" s="3"/>
      <c r="F22" s="3"/>
      <c r="G22" s="3"/>
      <c r="H22" s="33"/>
      <c r="I22" s="24" t="s">
        <v>15</v>
      </c>
      <c r="J22" s="19"/>
      <c r="K22" s="20"/>
      <c r="M22" s="148" t="s">
        <v>126</v>
      </c>
      <c r="N22" s="148"/>
      <c r="O22" s="148"/>
      <c r="P22" s="14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16</v>
      </c>
      <c r="J23" s="6"/>
      <c r="K23" s="26"/>
      <c r="M23" s="148" t="s">
        <v>127</v>
      </c>
      <c r="N23" s="148"/>
      <c r="O23" s="148"/>
      <c r="P23" s="14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>
      <c r="A24" s="2" t="s">
        <v>27</v>
      </c>
      <c r="B24" s="3"/>
      <c r="C24" s="3"/>
      <c r="D24" s="3"/>
      <c r="E24" s="3"/>
      <c r="F24" s="3"/>
      <c r="G24" s="3"/>
      <c r="H24" s="33"/>
      <c r="I24" s="24" t="s">
        <v>12</v>
      </c>
      <c r="J24" s="5"/>
      <c r="K24" s="18"/>
      <c r="M24" s="9" t="s">
        <v>28</v>
      </c>
      <c r="N24" s="35"/>
      <c r="O24" s="9" t="s">
        <v>29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8">
      <c r="A25" s="2" t="s">
        <v>30</v>
      </c>
      <c r="B25" s="3"/>
      <c r="C25" s="3"/>
      <c r="D25" s="3"/>
      <c r="E25" s="3"/>
      <c r="F25" s="3"/>
      <c r="G25" s="3"/>
      <c r="H25" s="33"/>
      <c r="I25" s="24" t="s">
        <v>13</v>
      </c>
      <c r="J25" s="5"/>
      <c r="K25" s="18"/>
      <c r="M25" s="9" t="s">
        <v>28</v>
      </c>
      <c r="N25" s="36"/>
      <c r="O25" s="9" t="s">
        <v>29</v>
      </c>
      <c r="P25" s="36"/>
      <c r="R25" s="4"/>
      <c r="S25" s="4"/>
      <c r="T25" s="4"/>
      <c r="U25" s="4"/>
    </row>
    <row r="26" spans="1:48" ht="13.5" thickBot="1">
      <c r="A26" s="2"/>
      <c r="B26" s="3" t="s">
        <v>124</v>
      </c>
      <c r="C26" s="3"/>
      <c r="D26" s="3"/>
      <c r="E26" s="3"/>
      <c r="F26" s="3"/>
      <c r="G26" s="3"/>
      <c r="H26" s="33"/>
      <c r="I26" s="27" t="s">
        <v>17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48" ht="13.5" thickBot="1">
      <c r="A27" s="10"/>
      <c r="B27" s="11"/>
      <c r="C27" s="11"/>
      <c r="D27" s="11"/>
      <c r="E27" s="11"/>
      <c r="F27" s="11"/>
      <c r="G27" s="11"/>
      <c r="H27" s="12"/>
      <c r="I27" s="29" t="s">
        <v>16</v>
      </c>
      <c r="J27" s="16"/>
      <c r="K27" s="17"/>
      <c r="N27" s="149" t="s">
        <v>31</v>
      </c>
      <c r="O27" s="150"/>
      <c r="P27" s="8"/>
      <c r="Q27" s="8"/>
      <c r="T27" s="8"/>
    </row>
    <row r="28" spans="1:48">
      <c r="N28" s="8"/>
      <c r="O28" s="8"/>
      <c r="P28" s="8"/>
      <c r="Q28" s="8"/>
      <c r="V28" s="8"/>
      <c r="W28" s="8"/>
      <c r="X28" s="8"/>
    </row>
    <row r="29" spans="1:48">
      <c r="N29" s="8"/>
      <c r="O29" s="8"/>
      <c r="AT29" s="8"/>
      <c r="AU29" s="8"/>
      <c r="AV29" s="8"/>
    </row>
    <row r="30" spans="1:48">
      <c r="A30" s="38" t="s">
        <v>32</v>
      </c>
      <c r="B30" s="11"/>
      <c r="C30" s="11"/>
      <c r="D30" s="11"/>
      <c r="E30" s="11"/>
      <c r="F30" s="11" t="s">
        <v>213</v>
      </c>
      <c r="G30" s="11"/>
      <c r="H30" s="11"/>
      <c r="I30" s="11"/>
      <c r="J30" s="11"/>
      <c r="K30" s="11"/>
    </row>
    <row r="32" spans="1:48">
      <c r="A32" s="38" t="s">
        <v>33</v>
      </c>
      <c r="B32" s="11"/>
      <c r="C32" s="151" t="s">
        <v>214</v>
      </c>
      <c r="D32" s="152"/>
      <c r="E32" s="152"/>
      <c r="F32" s="152"/>
      <c r="G32" s="152"/>
      <c r="H32" s="152"/>
      <c r="I32" s="152"/>
      <c r="J32" s="152"/>
      <c r="K32" s="152"/>
    </row>
    <row r="33" spans="1:11" ht="13.5" thickBot="1"/>
    <row r="34" spans="1:11" ht="12.75" customHeight="1" thickBot="1">
      <c r="A34" s="159" t="s">
        <v>131</v>
      </c>
      <c r="B34" s="160"/>
      <c r="C34" s="167" t="s">
        <v>34</v>
      </c>
      <c r="D34" s="168"/>
      <c r="E34" s="168"/>
      <c r="F34" s="168"/>
      <c r="G34" s="168"/>
      <c r="H34" s="168"/>
      <c r="I34" s="168"/>
      <c r="J34" s="168"/>
      <c r="K34" s="169"/>
    </row>
    <row r="35" spans="1:11">
      <c r="A35" s="161" t="s">
        <v>132</v>
      </c>
      <c r="B35" s="162"/>
      <c r="C35" s="170" t="s">
        <v>128</v>
      </c>
      <c r="D35" s="171"/>
      <c r="E35" s="172"/>
      <c r="F35" s="30"/>
      <c r="G35" s="31"/>
      <c r="H35" s="32"/>
      <c r="I35" s="31"/>
      <c r="J35" s="31"/>
      <c r="K35" s="32"/>
    </row>
    <row r="36" spans="1:11">
      <c r="A36" s="163" t="s">
        <v>130</v>
      </c>
      <c r="B36" s="164"/>
      <c r="C36" s="143" t="s">
        <v>129</v>
      </c>
      <c r="D36" s="144"/>
      <c r="E36" s="145"/>
      <c r="F36" s="10"/>
      <c r="G36" s="11"/>
      <c r="H36" s="12"/>
      <c r="I36" s="11"/>
      <c r="J36" s="11"/>
      <c r="K36" s="12"/>
    </row>
    <row r="37" spans="1:11" ht="13.5" thickBot="1">
      <c r="A37" s="173">
        <v>1</v>
      </c>
      <c r="B37" s="173"/>
      <c r="C37" s="173">
        <v>2</v>
      </c>
      <c r="D37" s="173"/>
      <c r="E37" s="173"/>
      <c r="F37" s="173">
        <v>3</v>
      </c>
      <c r="G37" s="173"/>
      <c r="H37" s="173"/>
      <c r="I37" s="173">
        <v>4</v>
      </c>
      <c r="J37" s="173"/>
      <c r="K37" s="173"/>
    </row>
    <row r="38" spans="1:11" ht="13.5" thickBot="1">
      <c r="A38" s="165" t="s">
        <v>35</v>
      </c>
      <c r="B38" s="166"/>
      <c r="C38" s="37"/>
      <c r="D38" s="116" t="s">
        <v>215</v>
      </c>
      <c r="E38" s="15"/>
      <c r="F38" s="37"/>
      <c r="G38" s="14"/>
      <c r="H38" s="15"/>
      <c r="I38" s="14"/>
      <c r="J38" s="14"/>
      <c r="K38" s="15"/>
    </row>
  </sheetData>
  <mergeCells count="28">
    <mergeCell ref="A38:B38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I19:K19"/>
    <mergeCell ref="A19:H19"/>
    <mergeCell ref="D15:L15"/>
    <mergeCell ref="D14:L14"/>
    <mergeCell ref="D13:L13"/>
    <mergeCell ref="A34:B34"/>
    <mergeCell ref="A35:B35"/>
    <mergeCell ref="A36:B36"/>
    <mergeCell ref="C1:M1"/>
    <mergeCell ref="C3:M3"/>
    <mergeCell ref="C5:M7"/>
    <mergeCell ref="C9:M9"/>
    <mergeCell ref="D11:L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A1:H30"/>
  <sheetViews>
    <sheetView topLeftCell="A19" zoomScale="81" zoomScaleNormal="81" zoomScaleSheetLayoutView="90" workbookViewId="0">
      <selection activeCell="E9" sqref="E9"/>
    </sheetView>
  </sheetViews>
  <sheetFormatPr defaultColWidth="9.140625" defaultRowHeight="15"/>
  <cols>
    <col min="1" max="1" width="94.42578125" style="95" customWidth="1"/>
    <col min="2" max="2" width="7" style="95" customWidth="1"/>
    <col min="3" max="3" width="7.28515625" style="95" customWidth="1"/>
    <col min="4" max="4" width="11.42578125" style="95" customWidth="1"/>
    <col min="5" max="5" width="16.28515625" style="95" customWidth="1"/>
    <col min="6" max="6" width="9.42578125" style="95" customWidth="1"/>
    <col min="7" max="7" width="11.85546875" style="95" customWidth="1"/>
    <col min="8" max="8" width="15" style="95" customWidth="1"/>
    <col min="9" max="16384" width="9.140625" style="95"/>
  </cols>
  <sheetData>
    <row r="1" spans="1:8" s="100" customFormat="1" ht="131.25" customHeight="1">
      <c r="A1" s="174" t="s">
        <v>217</v>
      </c>
      <c r="B1" s="175"/>
      <c r="C1" s="175"/>
      <c r="D1" s="175"/>
      <c r="E1" s="175"/>
      <c r="F1" s="175"/>
      <c r="G1" s="175"/>
      <c r="H1" s="175"/>
    </row>
    <row r="2" spans="1:8" s="108" customFormat="1" ht="12" customHeight="1">
      <c r="A2" s="176" t="s">
        <v>36</v>
      </c>
      <c r="B2" s="176"/>
      <c r="C2" s="176"/>
      <c r="D2" s="176"/>
      <c r="E2" s="176"/>
      <c r="F2" s="176"/>
      <c r="G2" s="176"/>
      <c r="H2" s="176"/>
    </row>
    <row r="3" spans="1:8" ht="31.5" customHeight="1">
      <c r="A3" s="177" t="s">
        <v>37</v>
      </c>
      <c r="B3" s="177" t="s">
        <v>38</v>
      </c>
      <c r="C3" s="177" t="s">
        <v>218</v>
      </c>
      <c r="D3" s="177"/>
      <c r="E3" s="177"/>
      <c r="F3" s="177" t="s">
        <v>219</v>
      </c>
      <c r="G3" s="177"/>
      <c r="H3" s="177"/>
    </row>
    <row r="4" spans="1:8" ht="76.5" customHeight="1">
      <c r="A4" s="177"/>
      <c r="B4" s="177"/>
      <c r="C4" s="74" t="s">
        <v>39</v>
      </c>
      <c r="D4" s="74" t="s">
        <v>41</v>
      </c>
      <c r="E4" s="74" t="s">
        <v>40</v>
      </c>
      <c r="F4" s="74" t="s">
        <v>39</v>
      </c>
      <c r="G4" s="74" t="s">
        <v>41</v>
      </c>
      <c r="H4" s="74" t="s">
        <v>40</v>
      </c>
    </row>
    <row r="5" spans="1:8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</row>
    <row r="6" spans="1:8" s="100" customFormat="1" ht="14.25">
      <c r="A6" s="99" t="s">
        <v>208</v>
      </c>
      <c r="B6" s="99"/>
      <c r="C6" s="99"/>
      <c r="D6" s="99"/>
      <c r="E6" s="99"/>
      <c r="F6" s="99"/>
      <c r="G6" s="99"/>
      <c r="H6" s="99"/>
    </row>
    <row r="7" spans="1:8" ht="28.5">
      <c r="A7" s="109" t="s">
        <v>133</v>
      </c>
      <c r="B7" s="110" t="s">
        <v>42</v>
      </c>
      <c r="C7" s="65"/>
      <c r="D7" s="65"/>
      <c r="E7" s="112">
        <f>E9</f>
        <v>11557.2</v>
      </c>
      <c r="F7" s="113"/>
      <c r="G7" s="113"/>
      <c r="H7" s="112">
        <f>H9+H29+H30</f>
        <v>16250.699999999999</v>
      </c>
    </row>
    <row r="8" spans="1:8">
      <c r="A8" s="111" t="s">
        <v>51</v>
      </c>
      <c r="B8" s="110"/>
      <c r="C8" s="112"/>
      <c r="D8" s="65"/>
      <c r="E8" s="113"/>
      <c r="F8" s="113"/>
      <c r="G8" s="113"/>
      <c r="H8" s="113"/>
    </row>
    <row r="9" spans="1:8" ht="28.5">
      <c r="A9" s="109" t="s">
        <v>134</v>
      </c>
      <c r="B9" s="110" t="s">
        <v>43</v>
      </c>
      <c r="C9" s="65"/>
      <c r="D9" s="65"/>
      <c r="E9" s="112">
        <f>SUM(E10:E28)</f>
        <v>11557.2</v>
      </c>
      <c r="F9" s="113"/>
      <c r="G9" s="113"/>
      <c r="H9" s="112">
        <f>SUM(H10:H28)</f>
        <v>16195.3</v>
      </c>
    </row>
    <row r="10" spans="1:8" ht="45">
      <c r="A10" s="111" t="s">
        <v>135</v>
      </c>
      <c r="B10" s="110" t="s">
        <v>44</v>
      </c>
      <c r="C10" s="112"/>
      <c r="D10" s="65"/>
      <c r="E10" s="65">
        <v>4427.8</v>
      </c>
      <c r="F10" s="112"/>
      <c r="G10" s="65"/>
      <c r="H10" s="65">
        <v>9065.9</v>
      </c>
    </row>
    <row r="11" spans="1:8">
      <c r="A11" s="111" t="s">
        <v>52</v>
      </c>
      <c r="B11" s="110" t="s">
        <v>45</v>
      </c>
      <c r="C11" s="112" t="s">
        <v>56</v>
      </c>
      <c r="D11" s="65"/>
      <c r="E11" s="112" t="s">
        <v>56</v>
      </c>
      <c r="F11" s="112" t="s">
        <v>56</v>
      </c>
      <c r="G11" s="65"/>
      <c r="H11" s="112" t="s">
        <v>56</v>
      </c>
    </row>
    <row r="12" spans="1:8" ht="30">
      <c r="A12" s="111" t="s">
        <v>53</v>
      </c>
      <c r="B12" s="110" t="s">
        <v>46</v>
      </c>
      <c r="C12" s="112"/>
      <c r="D12" s="65"/>
      <c r="E12" s="65">
        <v>0</v>
      </c>
      <c r="F12" s="65"/>
      <c r="G12" s="65"/>
      <c r="H12" s="112">
        <v>0</v>
      </c>
    </row>
    <row r="13" spans="1:8" ht="18" customHeight="1">
      <c r="A13" s="111" t="s">
        <v>136</v>
      </c>
      <c r="B13" s="110" t="s">
        <v>47</v>
      </c>
      <c r="C13" s="112"/>
      <c r="D13" s="65"/>
      <c r="E13" s="112">
        <v>0</v>
      </c>
      <c r="F13" s="112"/>
      <c r="G13" s="65"/>
      <c r="H13" s="112">
        <v>0</v>
      </c>
    </row>
    <row r="14" spans="1:8" ht="30">
      <c r="A14" s="111" t="s">
        <v>54</v>
      </c>
      <c r="B14" s="110" t="s">
        <v>48</v>
      </c>
      <c r="C14" s="112"/>
      <c r="D14" s="65"/>
      <c r="E14" s="112">
        <v>0</v>
      </c>
      <c r="F14" s="112"/>
      <c r="G14" s="65"/>
      <c r="H14" s="112">
        <v>0</v>
      </c>
    </row>
    <row r="15" spans="1:8" ht="30">
      <c r="A15" s="111" t="s">
        <v>137</v>
      </c>
      <c r="B15" s="110" t="s">
        <v>49</v>
      </c>
      <c r="C15" s="112"/>
      <c r="D15" s="65" t="s">
        <v>56</v>
      </c>
      <c r="E15" s="112" t="s">
        <v>56</v>
      </c>
      <c r="F15" s="112"/>
      <c r="G15" s="65" t="s">
        <v>56</v>
      </c>
      <c r="H15" s="112" t="s">
        <v>56</v>
      </c>
    </row>
    <row r="16" spans="1:8" ht="30">
      <c r="A16" s="111" t="s">
        <v>55</v>
      </c>
      <c r="B16" s="110" t="s">
        <v>50</v>
      </c>
      <c r="C16" s="112"/>
      <c r="D16" s="65"/>
      <c r="E16" s="112">
        <v>0</v>
      </c>
      <c r="F16" s="112"/>
      <c r="G16" s="65"/>
      <c r="H16" s="112">
        <v>0</v>
      </c>
    </row>
    <row r="17" spans="1:8" ht="45">
      <c r="A17" s="111" t="s">
        <v>138</v>
      </c>
      <c r="B17" s="110" t="s">
        <v>57</v>
      </c>
      <c r="C17" s="65"/>
      <c r="D17" s="65" t="s">
        <v>56</v>
      </c>
      <c r="E17" s="65" t="s">
        <v>56</v>
      </c>
      <c r="F17" s="65"/>
      <c r="G17" s="65" t="s">
        <v>56</v>
      </c>
      <c r="H17" s="65" t="s">
        <v>56</v>
      </c>
    </row>
    <row r="18" spans="1:8" ht="30">
      <c r="A18" s="111" t="s">
        <v>139</v>
      </c>
      <c r="B18" s="110" t="s">
        <v>58</v>
      </c>
      <c r="C18" s="65"/>
      <c r="D18" s="65"/>
      <c r="E18" s="65">
        <v>0</v>
      </c>
      <c r="F18" s="65"/>
      <c r="G18" s="65"/>
      <c r="H18" s="65">
        <v>0</v>
      </c>
    </row>
    <row r="19" spans="1:8" ht="30">
      <c r="A19" s="111" t="s">
        <v>140</v>
      </c>
      <c r="B19" s="110" t="s">
        <v>59</v>
      </c>
      <c r="C19" s="65"/>
      <c r="D19" s="65"/>
      <c r="E19" s="65">
        <v>0</v>
      </c>
      <c r="F19" s="65"/>
      <c r="G19" s="65"/>
      <c r="H19" s="65">
        <v>0</v>
      </c>
    </row>
    <row r="20" spans="1:8" ht="45">
      <c r="A20" s="111" t="s">
        <v>141</v>
      </c>
      <c r="B20" s="110" t="s">
        <v>60</v>
      </c>
      <c r="C20" s="65"/>
      <c r="D20" s="65" t="s">
        <v>56</v>
      </c>
      <c r="E20" s="65" t="s">
        <v>56</v>
      </c>
      <c r="F20" s="65"/>
      <c r="G20" s="65" t="s">
        <v>56</v>
      </c>
      <c r="H20" s="65" t="s">
        <v>56</v>
      </c>
    </row>
    <row r="21" spans="1:8" ht="45">
      <c r="A21" s="111" t="s">
        <v>142</v>
      </c>
      <c r="B21" s="110" t="s">
        <v>61</v>
      </c>
      <c r="C21" s="65"/>
      <c r="D21" s="65"/>
      <c r="E21" s="65">
        <v>7129.4</v>
      </c>
      <c r="F21" s="65"/>
      <c r="G21" s="65"/>
      <c r="H21" s="65">
        <v>7129.4</v>
      </c>
    </row>
    <row r="22" spans="1:8" ht="45">
      <c r="A22" s="111" t="s">
        <v>143</v>
      </c>
      <c r="B22" s="110" t="s">
        <v>62</v>
      </c>
      <c r="C22" s="65"/>
      <c r="D22" s="65"/>
      <c r="E22" s="65">
        <v>0</v>
      </c>
      <c r="F22" s="65"/>
      <c r="G22" s="65"/>
      <c r="H22" s="65">
        <v>0</v>
      </c>
    </row>
    <row r="23" spans="1:8" ht="75">
      <c r="A23" s="111" t="s">
        <v>144</v>
      </c>
      <c r="B23" s="110" t="s">
        <v>63</v>
      </c>
      <c r="C23" s="65"/>
      <c r="D23" s="65"/>
      <c r="E23" s="65">
        <v>0</v>
      </c>
      <c r="F23" s="65"/>
      <c r="G23" s="65"/>
      <c r="H23" s="65">
        <v>0</v>
      </c>
    </row>
    <row r="24" spans="1:8" ht="75">
      <c r="A24" s="111" t="s">
        <v>145</v>
      </c>
      <c r="B24" s="110" t="s">
        <v>64</v>
      </c>
      <c r="C24" s="65"/>
      <c r="D24" s="65"/>
      <c r="E24" s="65">
        <v>0</v>
      </c>
      <c r="F24" s="65"/>
      <c r="G24" s="65"/>
      <c r="H24" s="65">
        <v>0</v>
      </c>
    </row>
    <row r="25" spans="1:8" ht="60">
      <c r="A25" s="111" t="s">
        <v>146</v>
      </c>
      <c r="B25" s="110" t="s">
        <v>65</v>
      </c>
      <c r="C25" s="65"/>
      <c r="D25" s="65"/>
      <c r="E25" s="65">
        <v>0</v>
      </c>
      <c r="F25" s="65"/>
      <c r="G25" s="65"/>
      <c r="H25" s="65">
        <v>0</v>
      </c>
    </row>
    <row r="26" spans="1:8" ht="45">
      <c r="A26" s="111" t="s">
        <v>147</v>
      </c>
      <c r="B26" s="110" t="s">
        <v>66</v>
      </c>
      <c r="C26" s="65"/>
      <c r="D26" s="65"/>
      <c r="E26" s="65">
        <v>0</v>
      </c>
      <c r="F26" s="65"/>
      <c r="G26" s="65"/>
      <c r="H26" s="65">
        <v>0</v>
      </c>
    </row>
    <row r="27" spans="1:8">
      <c r="A27" s="111" t="s">
        <v>71</v>
      </c>
      <c r="B27" s="110" t="s">
        <v>67</v>
      </c>
      <c r="C27" s="65"/>
      <c r="D27" s="65"/>
      <c r="E27" s="65">
        <v>0</v>
      </c>
      <c r="F27" s="65"/>
      <c r="G27" s="65"/>
      <c r="H27" s="65">
        <v>0</v>
      </c>
    </row>
    <row r="28" spans="1:8">
      <c r="A28" s="111" t="s">
        <v>72</v>
      </c>
      <c r="B28" s="110" t="s">
        <v>68</v>
      </c>
      <c r="C28" s="65" t="s">
        <v>56</v>
      </c>
      <c r="D28" s="65"/>
      <c r="E28" s="65">
        <v>0</v>
      </c>
      <c r="F28" s="65" t="s">
        <v>56</v>
      </c>
      <c r="G28" s="65"/>
      <c r="H28" s="65">
        <v>0</v>
      </c>
    </row>
    <row r="29" spans="1:8">
      <c r="A29" s="98" t="s">
        <v>73</v>
      </c>
      <c r="B29" s="110" t="s">
        <v>69</v>
      </c>
      <c r="C29" s="65"/>
      <c r="D29" s="65"/>
      <c r="E29" s="65">
        <v>0</v>
      </c>
      <c r="F29" s="65"/>
      <c r="G29" s="65"/>
      <c r="H29" s="65">
        <v>0</v>
      </c>
    </row>
    <row r="30" spans="1:8" ht="28.5">
      <c r="A30" s="98" t="s">
        <v>74</v>
      </c>
      <c r="B30" s="110" t="s">
        <v>70</v>
      </c>
      <c r="C30" s="65" t="s">
        <v>56</v>
      </c>
      <c r="D30" s="65"/>
      <c r="E30" s="65" t="s">
        <v>56</v>
      </c>
      <c r="F30" s="65"/>
      <c r="G30" s="65"/>
      <c r="H30" s="65">
        <v>55.4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75" fitToHeight="3" orientation="landscape" r:id="rId1"/>
  <headerFooter alignWithMargins="0">
    <oddFooter>&amp;C&amp;8&amp;P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7030A0"/>
    <pageSetUpPr fitToPage="1"/>
  </sheetPr>
  <dimension ref="A1:E46"/>
  <sheetViews>
    <sheetView zoomScale="80" zoomScaleNormal="80" zoomScaleSheetLayoutView="90" workbookViewId="0">
      <selection activeCell="E11" sqref="E11"/>
    </sheetView>
  </sheetViews>
  <sheetFormatPr defaultColWidth="9.140625" defaultRowHeight="12.75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3" style="13" bestFit="1" customWidth="1"/>
    <col min="6" max="16384" width="9.140625" style="13"/>
  </cols>
  <sheetData>
    <row r="1" spans="1:5" ht="124.5" customHeight="1">
      <c r="A1" s="178" t="s">
        <v>220</v>
      </c>
      <c r="B1" s="178"/>
      <c r="C1" s="178"/>
      <c r="D1" s="178"/>
      <c r="E1" s="178"/>
    </row>
    <row r="2" spans="1:5">
      <c r="A2" s="179" t="s">
        <v>36</v>
      </c>
      <c r="B2" s="179"/>
      <c r="C2" s="179"/>
      <c r="D2" s="179"/>
      <c r="E2" s="179"/>
    </row>
    <row r="3" spans="1:5" s="42" customFormat="1" ht="60">
      <c r="A3" s="39" t="s">
        <v>37</v>
      </c>
      <c r="B3" s="39" t="s">
        <v>38</v>
      </c>
      <c r="C3" s="39" t="s">
        <v>75</v>
      </c>
      <c r="D3" s="39" t="s">
        <v>76</v>
      </c>
      <c r="E3" s="39" t="s">
        <v>77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73" t="s">
        <v>208</v>
      </c>
      <c r="B5" s="43"/>
      <c r="C5" s="43"/>
      <c r="D5" s="43"/>
      <c r="E5" s="43"/>
    </row>
    <row r="6" spans="1:5" s="41" customFormat="1" ht="42.75">
      <c r="A6" s="48" t="s">
        <v>148</v>
      </c>
      <c r="B6" s="59" t="s">
        <v>42</v>
      </c>
      <c r="C6" s="49"/>
      <c r="D6" s="50"/>
      <c r="E6" s="49">
        <f>E7+E12+E41+E42+E43+E44+E45+E46</f>
        <v>14271.8</v>
      </c>
    </row>
    <row r="7" spans="1:5" s="42" customFormat="1" ht="43.5">
      <c r="A7" s="46" t="s">
        <v>149</v>
      </c>
      <c r="B7" s="59" t="s">
        <v>43</v>
      </c>
      <c r="C7" s="51"/>
      <c r="D7" s="64"/>
      <c r="E7" s="49">
        <f>SUM(E8:E11)</f>
        <v>14271.8</v>
      </c>
    </row>
    <row r="8" spans="1:5" s="42" customFormat="1" ht="15">
      <c r="A8" s="46" t="s">
        <v>78</v>
      </c>
      <c r="B8" s="59" t="s">
        <v>44</v>
      </c>
      <c r="C8" s="64"/>
      <c r="D8" s="64"/>
      <c r="E8" s="49">
        <v>0</v>
      </c>
    </row>
    <row r="9" spans="1:5" s="42" customFormat="1" ht="15">
      <c r="A9" s="46" t="s">
        <v>150</v>
      </c>
      <c r="B9" s="59" t="s">
        <v>45</v>
      </c>
      <c r="C9" s="64"/>
      <c r="D9" s="64"/>
      <c r="E9" s="49">
        <v>0</v>
      </c>
    </row>
    <row r="10" spans="1:5" s="42" customFormat="1" ht="15">
      <c r="A10" s="46" t="s">
        <v>79</v>
      </c>
      <c r="B10" s="59" t="s">
        <v>46</v>
      </c>
      <c r="C10" s="64"/>
      <c r="D10" s="64"/>
      <c r="E10" s="49">
        <v>14271.8</v>
      </c>
    </row>
    <row r="11" spans="1:5" s="42" customFormat="1" ht="15">
      <c r="A11" s="46" t="s">
        <v>80</v>
      </c>
      <c r="B11" s="59" t="s">
        <v>47</v>
      </c>
      <c r="C11" s="64"/>
      <c r="D11" s="64"/>
      <c r="E11" s="49">
        <f t="shared" ref="E11:E29" si="0">E12+E13</f>
        <v>0</v>
      </c>
    </row>
    <row r="12" spans="1:5" s="42" customFormat="1" ht="29.25">
      <c r="A12" s="46" t="s">
        <v>151</v>
      </c>
      <c r="B12" s="59" t="s">
        <v>48</v>
      </c>
      <c r="C12" s="66"/>
      <c r="D12" s="64"/>
      <c r="E12" s="49">
        <f>E13+E14+E31</f>
        <v>0</v>
      </c>
    </row>
    <row r="13" spans="1:5" s="42" customFormat="1" ht="30">
      <c r="A13" s="46" t="s">
        <v>81</v>
      </c>
      <c r="B13" s="59" t="s">
        <v>49</v>
      </c>
      <c r="C13" s="64"/>
      <c r="D13" s="64"/>
      <c r="E13" s="49">
        <f t="shared" si="0"/>
        <v>0</v>
      </c>
    </row>
    <row r="14" spans="1:5" s="42" customFormat="1" ht="29.25">
      <c r="A14" s="46" t="s">
        <v>152</v>
      </c>
      <c r="B14" s="59" t="s">
        <v>50</v>
      </c>
      <c r="C14" s="49"/>
      <c r="D14" s="49"/>
      <c r="E14" s="49">
        <f>E15+E18+E24+E25+E26+E27+E28+E29+E30</f>
        <v>0</v>
      </c>
    </row>
    <row r="15" spans="1:5" s="42" customFormat="1" ht="29.25">
      <c r="A15" s="46" t="s">
        <v>153</v>
      </c>
      <c r="B15" s="59" t="s">
        <v>57</v>
      </c>
      <c r="C15" s="49"/>
      <c r="D15" s="49"/>
      <c r="E15" s="49">
        <f>E16+E17</f>
        <v>0</v>
      </c>
    </row>
    <row r="16" spans="1:5" s="42" customFormat="1" ht="15">
      <c r="A16" s="46" t="s">
        <v>82</v>
      </c>
      <c r="B16" s="59" t="s">
        <v>58</v>
      </c>
      <c r="C16" s="49"/>
      <c r="D16" s="49"/>
      <c r="E16" s="49">
        <f t="shared" si="0"/>
        <v>0</v>
      </c>
    </row>
    <row r="17" spans="1:5" s="42" customFormat="1" ht="45">
      <c r="A17" s="46" t="s">
        <v>154</v>
      </c>
      <c r="B17" s="59" t="s">
        <v>59</v>
      </c>
      <c r="C17" s="49"/>
      <c r="D17" s="49"/>
      <c r="E17" s="49">
        <f t="shared" si="0"/>
        <v>0</v>
      </c>
    </row>
    <row r="18" spans="1:5" s="42" customFormat="1" ht="29.25">
      <c r="A18" s="46" t="s">
        <v>155</v>
      </c>
      <c r="B18" s="59" t="s">
        <v>60</v>
      </c>
      <c r="C18" s="49"/>
      <c r="D18" s="49"/>
      <c r="E18" s="49">
        <f>SUM(E19:E23)</f>
        <v>0</v>
      </c>
    </row>
    <row r="19" spans="1:5" s="42" customFormat="1" ht="30">
      <c r="A19" s="46" t="s">
        <v>156</v>
      </c>
      <c r="B19" s="60" t="s">
        <v>61</v>
      </c>
      <c r="C19" s="45"/>
      <c r="D19" s="45"/>
      <c r="E19" s="49">
        <f t="shared" si="0"/>
        <v>0</v>
      </c>
    </row>
    <row r="20" spans="1:5" s="42" customFormat="1" ht="15">
      <c r="A20" s="46" t="s">
        <v>157</v>
      </c>
      <c r="B20" s="59" t="s">
        <v>62</v>
      </c>
      <c r="C20" s="49"/>
      <c r="D20" s="49"/>
      <c r="E20" s="49">
        <f t="shared" si="0"/>
        <v>0</v>
      </c>
    </row>
    <row r="21" spans="1:5" s="42" customFormat="1" ht="15">
      <c r="A21" s="46" t="s">
        <v>158</v>
      </c>
      <c r="B21" s="59" t="s">
        <v>63</v>
      </c>
      <c r="C21" s="49"/>
      <c r="D21" s="49"/>
      <c r="E21" s="49">
        <f t="shared" si="0"/>
        <v>0</v>
      </c>
    </row>
    <row r="22" spans="1:5" s="42" customFormat="1" ht="15">
      <c r="A22" s="46" t="s">
        <v>159</v>
      </c>
      <c r="B22" s="59" t="s">
        <v>64</v>
      </c>
      <c r="C22" s="49"/>
      <c r="D22" s="49"/>
      <c r="E22" s="49">
        <f t="shared" si="0"/>
        <v>0</v>
      </c>
    </row>
    <row r="23" spans="1:5" s="42" customFormat="1" ht="30">
      <c r="A23" s="46" t="s">
        <v>160</v>
      </c>
      <c r="B23" s="60" t="s">
        <v>65</v>
      </c>
      <c r="C23" s="45"/>
      <c r="D23" s="45"/>
      <c r="E23" s="49">
        <f t="shared" si="0"/>
        <v>0</v>
      </c>
    </row>
    <row r="24" spans="1:5" s="42" customFormat="1" ht="30">
      <c r="A24" s="46" t="s">
        <v>161</v>
      </c>
      <c r="B24" s="60" t="s">
        <v>66</v>
      </c>
      <c r="C24" s="45"/>
      <c r="D24" s="45"/>
      <c r="E24" s="49">
        <f t="shared" si="0"/>
        <v>0</v>
      </c>
    </row>
    <row r="25" spans="1:5" s="42" customFormat="1" ht="15">
      <c r="A25" s="46" t="s">
        <v>86</v>
      </c>
      <c r="B25" s="59" t="s">
        <v>67</v>
      </c>
      <c r="C25" s="49"/>
      <c r="D25" s="49"/>
      <c r="E25" s="49">
        <f t="shared" si="0"/>
        <v>0</v>
      </c>
    </row>
    <row r="26" spans="1:5" s="42" customFormat="1" ht="30">
      <c r="A26" s="46" t="s">
        <v>162</v>
      </c>
      <c r="B26" s="60" t="s">
        <v>68</v>
      </c>
      <c r="C26" s="45"/>
      <c r="D26" s="45"/>
      <c r="E26" s="49">
        <f t="shared" si="0"/>
        <v>0</v>
      </c>
    </row>
    <row r="27" spans="1:5" s="42" customFormat="1" ht="15">
      <c r="A27" s="46" t="s">
        <v>163</v>
      </c>
      <c r="B27" s="59" t="s">
        <v>69</v>
      </c>
      <c r="C27" s="49"/>
      <c r="D27" s="64"/>
      <c r="E27" s="49">
        <f t="shared" si="0"/>
        <v>0</v>
      </c>
    </row>
    <row r="28" spans="1:5" s="42" customFormat="1" ht="15">
      <c r="A28" s="46" t="s">
        <v>164</v>
      </c>
      <c r="B28" s="59" t="s">
        <v>70</v>
      </c>
      <c r="C28" s="49"/>
      <c r="D28" s="64"/>
      <c r="E28" s="49">
        <f t="shared" si="0"/>
        <v>0</v>
      </c>
    </row>
    <row r="29" spans="1:5" s="42" customFormat="1" ht="15">
      <c r="A29" s="46" t="s">
        <v>87</v>
      </c>
      <c r="B29" s="59" t="s">
        <v>83</v>
      </c>
      <c r="C29" s="49"/>
      <c r="D29" s="64"/>
      <c r="E29" s="49">
        <f t="shared" si="0"/>
        <v>0</v>
      </c>
    </row>
    <row r="30" spans="1:5" s="42" customFormat="1" ht="15">
      <c r="A30" s="46" t="s">
        <v>88</v>
      </c>
      <c r="B30" s="59" t="s">
        <v>84</v>
      </c>
      <c r="C30" s="49"/>
      <c r="D30" s="64"/>
      <c r="E30" s="49">
        <v>0</v>
      </c>
    </row>
    <row r="31" spans="1:5" s="42" customFormat="1" ht="15">
      <c r="A31" s="46" t="s">
        <v>89</v>
      </c>
      <c r="B31" s="59" t="s">
        <v>85</v>
      </c>
      <c r="C31" s="49"/>
      <c r="D31" s="64"/>
      <c r="E31" s="49">
        <v>0</v>
      </c>
    </row>
    <row r="32" spans="1:5" s="42" customFormat="1" ht="30">
      <c r="A32" s="46" t="s">
        <v>100</v>
      </c>
      <c r="B32" s="59" t="s">
        <v>90</v>
      </c>
      <c r="C32" s="49"/>
      <c r="D32" s="64" t="s">
        <v>56</v>
      </c>
      <c r="E32" s="49" t="s">
        <v>56</v>
      </c>
    </row>
    <row r="33" spans="1:5" s="42" customFormat="1" ht="44.25">
      <c r="A33" s="46" t="s">
        <v>165</v>
      </c>
      <c r="B33" s="60" t="s">
        <v>91</v>
      </c>
      <c r="C33" s="45"/>
      <c r="D33" s="64" t="s">
        <v>56</v>
      </c>
      <c r="E33" s="49" t="s">
        <v>56</v>
      </c>
    </row>
    <row r="34" spans="1:5" s="42" customFormat="1" ht="15">
      <c r="A34" s="46" t="s">
        <v>166</v>
      </c>
      <c r="B34" s="59" t="s">
        <v>92</v>
      </c>
      <c r="C34" s="49"/>
      <c r="D34" s="64"/>
      <c r="E34" s="49">
        <v>0</v>
      </c>
    </row>
    <row r="35" spans="1:5" s="42" customFormat="1" ht="30">
      <c r="A35" s="46" t="s">
        <v>167</v>
      </c>
      <c r="B35" s="59" t="s">
        <v>93</v>
      </c>
      <c r="C35" s="49"/>
      <c r="D35" s="64"/>
      <c r="E35" s="49">
        <v>0</v>
      </c>
    </row>
    <row r="36" spans="1:5" s="42" customFormat="1" ht="15">
      <c r="A36" s="46" t="s">
        <v>168</v>
      </c>
      <c r="B36" s="59" t="s">
        <v>94</v>
      </c>
      <c r="C36" s="49"/>
      <c r="D36" s="64"/>
      <c r="E36" s="49">
        <v>0</v>
      </c>
    </row>
    <row r="37" spans="1:5" s="42" customFormat="1" ht="74.25">
      <c r="A37" s="46" t="s">
        <v>169</v>
      </c>
      <c r="B37" s="60" t="s">
        <v>95</v>
      </c>
      <c r="C37" s="49" t="s">
        <v>56</v>
      </c>
      <c r="D37" s="65"/>
      <c r="E37" s="49" t="s">
        <v>56</v>
      </c>
    </row>
    <row r="38" spans="1:5" s="42" customFormat="1" ht="30">
      <c r="A38" s="46" t="s">
        <v>170</v>
      </c>
      <c r="B38" s="60" t="s">
        <v>96</v>
      </c>
      <c r="C38" s="49" t="s">
        <v>56</v>
      </c>
      <c r="D38" s="65"/>
      <c r="E38" s="49" t="s">
        <v>56</v>
      </c>
    </row>
    <row r="39" spans="1:5" s="42" customFormat="1" ht="15">
      <c r="A39" s="46" t="s">
        <v>101</v>
      </c>
      <c r="B39" s="59" t="s">
        <v>97</v>
      </c>
      <c r="C39" s="49" t="s">
        <v>56</v>
      </c>
      <c r="D39" s="64"/>
      <c r="E39" s="49" t="s">
        <v>56</v>
      </c>
    </row>
    <row r="40" spans="1:5" s="42" customFormat="1" ht="30">
      <c r="A40" s="46" t="s">
        <v>171</v>
      </c>
      <c r="B40" s="60" t="s">
        <v>98</v>
      </c>
      <c r="C40" s="49" t="s">
        <v>56</v>
      </c>
      <c r="D40" s="65"/>
      <c r="E40" s="49" t="s">
        <v>56</v>
      </c>
    </row>
    <row r="41" spans="1:5" s="42" customFormat="1" ht="15">
      <c r="A41" s="46" t="s">
        <v>102</v>
      </c>
      <c r="B41" s="59" t="s">
        <v>99</v>
      </c>
      <c r="C41" s="49"/>
      <c r="D41" s="64"/>
      <c r="E41" s="49">
        <v>0</v>
      </c>
    </row>
    <row r="42" spans="1:5" s="42" customFormat="1" ht="15">
      <c r="A42" s="46" t="s">
        <v>108</v>
      </c>
      <c r="B42" s="59" t="s">
        <v>103</v>
      </c>
      <c r="C42" s="49"/>
      <c r="D42" s="64"/>
      <c r="E42" s="49">
        <v>0</v>
      </c>
    </row>
    <row r="43" spans="1:5" s="42" customFormat="1" ht="15">
      <c r="A43" s="46" t="s">
        <v>109</v>
      </c>
      <c r="B43" s="59" t="s">
        <v>104</v>
      </c>
      <c r="C43" s="49"/>
      <c r="D43" s="64"/>
      <c r="E43" s="49">
        <v>0</v>
      </c>
    </row>
    <row r="44" spans="1:5" s="42" customFormat="1" ht="15">
      <c r="A44" s="46" t="s">
        <v>110</v>
      </c>
      <c r="B44" s="59" t="s">
        <v>105</v>
      </c>
      <c r="C44" s="49"/>
      <c r="D44" s="64"/>
      <c r="E44" s="49">
        <v>0</v>
      </c>
    </row>
    <row r="45" spans="1:5" s="42" customFormat="1" ht="30">
      <c r="A45" s="46" t="s">
        <v>172</v>
      </c>
      <c r="B45" s="40" t="s">
        <v>106</v>
      </c>
      <c r="C45" s="49"/>
      <c r="D45" s="64"/>
      <c r="E45" s="49">
        <v>0</v>
      </c>
    </row>
    <row r="46" spans="1:5" s="42" customFormat="1" ht="45">
      <c r="A46" s="46" t="s">
        <v>173</v>
      </c>
      <c r="B46" s="44" t="s">
        <v>107</v>
      </c>
      <c r="C46" s="45"/>
      <c r="D46" s="45"/>
      <c r="E46" s="45">
        <v>0</v>
      </c>
    </row>
  </sheetData>
  <mergeCells count="2">
    <mergeCell ref="A1:E1"/>
    <mergeCell ref="A2:E2"/>
  </mergeCells>
  <pageMargins left="0.31496062992125984" right="0.27559055118110237" top="0.35433070866141736" bottom="0.35433070866141736" header="0.19685039370078741" footer="0.15748031496062992"/>
  <pageSetup paperSize="9" scale="79" fitToHeight="5" orientation="landscape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7030A0"/>
    <pageSetUpPr fitToPage="1"/>
  </sheetPr>
  <dimension ref="A1:I25"/>
  <sheetViews>
    <sheetView tabSelected="1" zoomScale="88" zoomScaleNormal="88" zoomScaleSheetLayoutView="100" workbookViewId="0">
      <selection activeCell="E10" sqref="E10"/>
    </sheetView>
  </sheetViews>
  <sheetFormatPr defaultColWidth="9.140625" defaultRowHeight="12.75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13.140625" style="13" customWidth="1"/>
    <col min="7" max="7" width="12.7109375" style="13" customWidth="1"/>
    <col min="8" max="8" width="18.42578125" style="13" customWidth="1"/>
    <col min="9" max="16384" width="9.140625" style="13"/>
  </cols>
  <sheetData>
    <row r="1" spans="1:9" ht="135.75" customHeight="1">
      <c r="A1" s="180" t="s">
        <v>221</v>
      </c>
      <c r="B1" s="178"/>
      <c r="C1" s="178"/>
      <c r="D1" s="178"/>
      <c r="E1" s="178"/>
      <c r="F1" s="178"/>
      <c r="G1" s="178"/>
      <c r="H1" s="178"/>
    </row>
    <row r="2" spans="1:9" ht="15" customHeight="1">
      <c r="A2" s="181" t="s">
        <v>36</v>
      </c>
      <c r="B2" s="181"/>
      <c r="C2" s="181"/>
      <c r="D2" s="181"/>
      <c r="E2" s="181"/>
      <c r="F2" s="181"/>
      <c r="G2" s="181"/>
      <c r="H2" s="181"/>
    </row>
    <row r="3" spans="1:9" s="42" customFormat="1" ht="23.25" customHeight="1">
      <c r="A3" s="182" t="s">
        <v>37</v>
      </c>
      <c r="B3" s="182" t="s">
        <v>38</v>
      </c>
      <c r="C3" s="182" t="s">
        <v>174</v>
      </c>
      <c r="D3" s="182"/>
      <c r="E3" s="182"/>
      <c r="F3" s="182" t="s">
        <v>175</v>
      </c>
      <c r="G3" s="182"/>
      <c r="H3" s="182"/>
    </row>
    <row r="4" spans="1:9" s="42" customFormat="1" ht="60">
      <c r="A4" s="182"/>
      <c r="B4" s="182"/>
      <c r="C4" s="39" t="s">
        <v>39</v>
      </c>
      <c r="D4" s="39" t="s">
        <v>41</v>
      </c>
      <c r="E4" s="39" t="s">
        <v>40</v>
      </c>
      <c r="F4" s="39" t="s">
        <v>39</v>
      </c>
      <c r="G4" s="39" t="s">
        <v>41</v>
      </c>
      <c r="H4" s="39" t="s">
        <v>40</v>
      </c>
    </row>
    <row r="5" spans="1:9" s="42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9" s="41" customFormat="1" ht="15.75">
      <c r="A6" s="73" t="s">
        <v>208</v>
      </c>
      <c r="B6" s="43"/>
      <c r="C6" s="43"/>
      <c r="D6" s="43"/>
      <c r="E6" s="43"/>
      <c r="F6" s="43"/>
      <c r="G6" s="43"/>
      <c r="H6" s="43"/>
    </row>
    <row r="7" spans="1:9" s="42" customFormat="1" ht="28.5">
      <c r="A7" s="48" t="s">
        <v>111</v>
      </c>
      <c r="B7" s="44" t="s">
        <v>42</v>
      </c>
      <c r="C7" s="53"/>
      <c r="D7" s="54"/>
      <c r="E7" s="65">
        <f>'Раздел 1.'!H30</f>
        <v>55.4</v>
      </c>
      <c r="F7" s="47" t="s">
        <v>56</v>
      </c>
      <c r="G7" s="47" t="s">
        <v>56</v>
      </c>
      <c r="H7" s="47" t="s">
        <v>56</v>
      </c>
    </row>
    <row r="8" spans="1:9" s="42" customFormat="1" ht="28.5">
      <c r="A8" s="48" t="s">
        <v>176</v>
      </c>
      <c r="B8" s="44" t="s">
        <v>43</v>
      </c>
      <c r="C8" s="53"/>
      <c r="D8" s="54"/>
      <c r="E8" s="112">
        <v>4693.5</v>
      </c>
      <c r="F8" s="122"/>
      <c r="G8" s="122"/>
      <c r="H8" s="112">
        <f>'Раздел 1.'!H7</f>
        <v>16250.699999999999</v>
      </c>
      <c r="I8" s="125"/>
    </row>
    <row r="9" spans="1:9" s="42" customFormat="1" ht="15">
      <c r="A9" s="48" t="s">
        <v>112</v>
      </c>
      <c r="B9" s="44" t="s">
        <v>44</v>
      </c>
      <c r="C9" s="53"/>
      <c r="D9" s="54"/>
      <c r="E9" s="126">
        <v>34660.199999999997</v>
      </c>
      <c r="F9" s="123"/>
      <c r="G9" s="123"/>
      <c r="H9" s="112">
        <v>35015.699999999997</v>
      </c>
    </row>
    <row r="10" spans="1:9" s="42" customFormat="1" ht="28.5">
      <c r="A10" s="48" t="s">
        <v>177</v>
      </c>
      <c r="B10" s="44" t="s">
        <v>45</v>
      </c>
      <c r="C10" s="53"/>
      <c r="D10" s="54"/>
      <c r="E10" s="45">
        <f>SUM(E11:E12,E19:E22)</f>
        <v>3188.4</v>
      </c>
      <c r="F10" s="53"/>
      <c r="G10" s="54"/>
      <c r="H10" s="45">
        <f>SUM(H11:H12,H19:H22)</f>
        <v>14271.8</v>
      </c>
    </row>
    <row r="11" spans="1:9" s="42" customFormat="1" ht="15">
      <c r="A11" s="46" t="s">
        <v>113</v>
      </c>
      <c r="B11" s="44" t="s">
        <v>46</v>
      </c>
      <c r="C11" s="47"/>
      <c r="D11" s="45"/>
      <c r="E11" s="45">
        <v>3188.4</v>
      </c>
      <c r="F11" s="47"/>
      <c r="G11" s="45"/>
      <c r="H11" s="112">
        <v>14271.8</v>
      </c>
    </row>
    <row r="12" spans="1:9" s="42" customFormat="1" ht="30">
      <c r="A12" s="46" t="s">
        <v>115</v>
      </c>
      <c r="B12" s="44" t="s">
        <v>47</v>
      </c>
      <c r="C12" s="47"/>
      <c r="D12" s="45"/>
      <c r="E12" s="45">
        <v>0</v>
      </c>
      <c r="F12" s="47"/>
      <c r="G12" s="45"/>
      <c r="H12" s="45">
        <v>0</v>
      </c>
    </row>
    <row r="13" spans="1:9" s="42" customFormat="1" ht="30">
      <c r="A13" s="46" t="s">
        <v>114</v>
      </c>
      <c r="B13" s="44" t="s">
        <v>48</v>
      </c>
      <c r="C13" s="47"/>
      <c r="D13" s="45"/>
      <c r="E13" s="45">
        <v>0</v>
      </c>
      <c r="F13" s="47"/>
      <c r="G13" s="45"/>
      <c r="H13" s="45">
        <v>0</v>
      </c>
    </row>
    <row r="14" spans="1:9" s="42" customFormat="1" ht="15">
      <c r="A14" s="46" t="s">
        <v>116</v>
      </c>
      <c r="B14" s="44" t="s">
        <v>49</v>
      </c>
      <c r="C14" s="47"/>
      <c r="D14" s="45"/>
      <c r="E14" s="45">
        <v>0</v>
      </c>
      <c r="F14" s="47"/>
      <c r="G14" s="45"/>
      <c r="H14" s="45">
        <v>0</v>
      </c>
    </row>
    <row r="15" spans="1:9" s="42" customFormat="1" ht="15">
      <c r="A15" s="46" t="s">
        <v>89</v>
      </c>
      <c r="B15" s="44" t="s">
        <v>50</v>
      </c>
      <c r="C15" s="47"/>
      <c r="D15" s="45"/>
      <c r="E15" s="45">
        <v>0</v>
      </c>
      <c r="F15" s="47"/>
      <c r="G15" s="45"/>
      <c r="H15" s="45">
        <v>0</v>
      </c>
    </row>
    <row r="16" spans="1:9" s="42" customFormat="1" ht="30">
      <c r="A16" s="46" t="s">
        <v>100</v>
      </c>
      <c r="B16" s="44" t="s">
        <v>57</v>
      </c>
      <c r="C16" s="47"/>
      <c r="D16" s="47" t="s">
        <v>56</v>
      </c>
      <c r="E16" s="47" t="s">
        <v>56</v>
      </c>
      <c r="F16" s="47"/>
      <c r="G16" s="45" t="s">
        <v>56</v>
      </c>
      <c r="H16" s="47" t="s">
        <v>56</v>
      </c>
    </row>
    <row r="17" spans="1:8" s="42" customFormat="1" ht="45">
      <c r="A17" s="46" t="s">
        <v>118</v>
      </c>
      <c r="B17" s="44" t="s">
        <v>58</v>
      </c>
      <c r="C17" s="47"/>
      <c r="D17" s="47" t="s">
        <v>56</v>
      </c>
      <c r="E17" s="47" t="s">
        <v>56</v>
      </c>
      <c r="F17" s="47"/>
      <c r="G17" s="45" t="s">
        <v>56</v>
      </c>
      <c r="H17" s="47" t="s">
        <v>56</v>
      </c>
    </row>
    <row r="18" spans="1:8" s="42" customFormat="1" ht="45">
      <c r="A18" s="46" t="s">
        <v>178</v>
      </c>
      <c r="B18" s="44" t="s">
        <v>59</v>
      </c>
      <c r="C18" s="47" t="s">
        <v>56</v>
      </c>
      <c r="D18" s="45"/>
      <c r="E18" s="47" t="s">
        <v>56</v>
      </c>
      <c r="F18" s="47" t="s">
        <v>56</v>
      </c>
      <c r="G18" s="45"/>
      <c r="H18" s="47" t="s">
        <v>56</v>
      </c>
    </row>
    <row r="19" spans="1:8" s="42" customFormat="1" ht="30">
      <c r="A19" s="46" t="s">
        <v>102</v>
      </c>
      <c r="B19" s="44" t="s">
        <v>60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108</v>
      </c>
      <c r="B20" s="44" t="s">
        <v>61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109</v>
      </c>
      <c r="B21" s="44" t="s">
        <v>62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30">
      <c r="A22" s="46" t="s">
        <v>110</v>
      </c>
      <c r="B22" s="44" t="s">
        <v>63</v>
      </c>
      <c r="C22" s="47"/>
      <c r="D22" s="45"/>
      <c r="E22" s="47">
        <v>0</v>
      </c>
      <c r="F22" s="47"/>
      <c r="G22" s="45"/>
      <c r="H22" s="47">
        <v>0</v>
      </c>
    </row>
    <row r="23" spans="1:8" s="42" customFormat="1" ht="42.75">
      <c r="A23" s="48" t="s">
        <v>179</v>
      </c>
      <c r="B23" s="44" t="s">
        <v>64</v>
      </c>
      <c r="C23" s="47" t="s">
        <v>56</v>
      </c>
      <c r="D23" s="47" t="s">
        <v>56</v>
      </c>
      <c r="E23" s="47" t="s">
        <v>56</v>
      </c>
      <c r="F23" s="53"/>
      <c r="G23" s="53"/>
      <c r="H23" s="53">
        <f>E9-H9</f>
        <v>-355.5</v>
      </c>
    </row>
    <row r="25" spans="1:8">
      <c r="D25" s="63"/>
    </row>
  </sheetData>
  <mergeCells count="6">
    <mergeCell ref="A1:H1"/>
    <mergeCell ref="A2:H2"/>
    <mergeCell ref="A3:A4"/>
    <mergeCell ref="B3:B4"/>
    <mergeCell ref="C3:E3"/>
    <mergeCell ref="F3:H3"/>
  </mergeCells>
  <pageMargins left="0.35433070866141736" right="0.27559055118110237" top="0.35433070866141736" bottom="0.39370078740157483" header="0.23622047244094491" footer="0.19685039370078741"/>
  <pageSetup paperSize="9" scale="76" fitToHeight="2" orientation="landscape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view="pageBreakPreview" zoomScaleNormal="65" zoomScaleSheetLayoutView="100" workbookViewId="0">
      <selection activeCell="F4" sqref="F4:F5"/>
    </sheetView>
  </sheetViews>
  <sheetFormatPr defaultColWidth="0.85546875" defaultRowHeight="12.75"/>
  <cols>
    <col min="1" max="1" width="45.85546875" style="78" customWidth="1"/>
    <col min="2" max="2" width="4.42578125" style="78" customWidth="1"/>
    <col min="3" max="3" width="9" style="78" customWidth="1"/>
    <col min="4" max="4" width="8" style="78" customWidth="1"/>
    <col min="5" max="5" width="8.85546875" style="78" customWidth="1"/>
    <col min="6" max="6" width="8" style="78" customWidth="1"/>
    <col min="7" max="7" width="10.42578125" style="78" customWidth="1" collapsed="1"/>
    <col min="8" max="8" width="15.85546875" style="78" customWidth="1"/>
    <col min="9" max="9" width="10" style="78" customWidth="1"/>
    <col min="10" max="10" width="13" style="78" customWidth="1"/>
    <col min="11" max="11" width="15" style="78" customWidth="1"/>
    <col min="12" max="12" width="16.42578125" style="78" customWidth="1"/>
    <col min="13" max="13" width="9.5703125" style="78" customWidth="1"/>
    <col min="14" max="14" width="11.85546875" style="78" customWidth="1"/>
    <col min="15" max="15" width="8.140625" style="78" customWidth="1"/>
    <col min="16" max="16" width="14.140625" style="78" customWidth="1"/>
    <col min="17" max="16384" width="0.85546875" style="78"/>
  </cols>
  <sheetData>
    <row r="1" spans="1:24" ht="123.75" customHeight="1">
      <c r="A1" s="183" t="s">
        <v>226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>
      <c r="A3" s="186" t="s">
        <v>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24" s="95" customFormat="1" ht="43.5" customHeight="1">
      <c r="A4" s="177" t="s">
        <v>180</v>
      </c>
      <c r="B4" s="177" t="s">
        <v>38</v>
      </c>
      <c r="C4" s="177" t="s">
        <v>181</v>
      </c>
      <c r="D4" s="177" t="s">
        <v>0</v>
      </c>
      <c r="E4" s="177"/>
      <c r="F4" s="177" t="s">
        <v>1</v>
      </c>
      <c r="G4" s="187" t="s">
        <v>117</v>
      </c>
      <c r="H4" s="187"/>
      <c r="I4" s="187"/>
      <c r="J4" s="187"/>
      <c r="K4" s="177" t="s">
        <v>182</v>
      </c>
      <c r="L4" s="177"/>
      <c r="M4" s="177" t="s">
        <v>2</v>
      </c>
      <c r="N4" s="177"/>
      <c r="O4" s="177"/>
      <c r="P4" s="177"/>
    </row>
    <row r="5" spans="1:24" s="95" customFormat="1" ht="76.5" customHeight="1">
      <c r="A5" s="177"/>
      <c r="B5" s="177"/>
      <c r="C5" s="177"/>
      <c r="D5" s="96" t="s">
        <v>183</v>
      </c>
      <c r="E5" s="74" t="s">
        <v>184</v>
      </c>
      <c r="F5" s="177"/>
      <c r="G5" s="74" t="s">
        <v>75</v>
      </c>
      <c r="H5" s="74" t="s">
        <v>185</v>
      </c>
      <c r="I5" s="117" t="s">
        <v>77</v>
      </c>
      <c r="J5" s="74" t="s">
        <v>3</v>
      </c>
      <c r="K5" s="74" t="s">
        <v>4</v>
      </c>
      <c r="L5" s="74" t="s">
        <v>186</v>
      </c>
      <c r="M5" s="74" t="s">
        <v>75</v>
      </c>
      <c r="N5" s="74" t="s">
        <v>202</v>
      </c>
      <c r="O5" s="74" t="s">
        <v>77</v>
      </c>
      <c r="P5" s="74" t="s">
        <v>3</v>
      </c>
    </row>
    <row r="6" spans="1:24" s="97" customFormat="1" ht="14.25">
      <c r="A6" s="75">
        <v>1</v>
      </c>
      <c r="B6" s="75">
        <v>2</v>
      </c>
      <c r="C6" s="75">
        <v>3</v>
      </c>
      <c r="D6" s="75">
        <v>4</v>
      </c>
      <c r="E6" s="75"/>
      <c r="F6" s="75">
        <v>5</v>
      </c>
      <c r="G6" s="75">
        <v>6</v>
      </c>
      <c r="H6" s="75">
        <v>7</v>
      </c>
      <c r="I6" s="118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</row>
    <row r="7" spans="1:24" s="100" customFormat="1" ht="14.25">
      <c r="A7" s="98" t="s">
        <v>225</v>
      </c>
      <c r="B7" s="99"/>
      <c r="C7" s="99"/>
      <c r="D7" s="55"/>
      <c r="E7" s="55"/>
      <c r="F7" s="55"/>
      <c r="G7" s="55"/>
      <c r="H7" s="55"/>
      <c r="I7" s="119"/>
      <c r="J7" s="55"/>
      <c r="K7" s="55"/>
      <c r="L7" s="55"/>
      <c r="M7" s="55"/>
      <c r="N7" s="55"/>
      <c r="O7" s="55"/>
      <c r="P7" s="55"/>
    </row>
    <row r="8" spans="1:24" s="100" customFormat="1" ht="14.25">
      <c r="A8" s="101" t="s">
        <v>187</v>
      </c>
      <c r="B8" s="99"/>
      <c r="C8" s="99"/>
      <c r="D8" s="55"/>
      <c r="E8" s="55"/>
      <c r="F8" s="55"/>
      <c r="G8" s="55"/>
      <c r="H8" s="76">
        <f>SUM(H9:H9)</f>
        <v>0</v>
      </c>
      <c r="I8" s="120">
        <v>0</v>
      </c>
      <c r="J8" s="76">
        <f t="shared" ref="J8:P8" si="0">SUM(J9:J9)</f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6">
        <f t="shared" si="0"/>
        <v>0</v>
      </c>
    </row>
    <row r="9" spans="1:24" s="100" customFormat="1" ht="22.5" customHeight="1">
      <c r="A9" s="56"/>
      <c r="B9" s="57"/>
      <c r="C9" s="102"/>
      <c r="D9" s="61"/>
      <c r="E9" s="58"/>
      <c r="F9" s="79"/>
      <c r="G9" s="77"/>
      <c r="H9" s="77"/>
      <c r="I9" s="77"/>
      <c r="J9" s="77"/>
      <c r="K9" s="103"/>
      <c r="L9" s="77"/>
      <c r="M9" s="103"/>
      <c r="N9" s="77"/>
      <c r="O9" s="104"/>
      <c r="P9" s="104"/>
      <c r="Q9" s="105"/>
      <c r="R9" s="105"/>
      <c r="S9" s="105"/>
      <c r="T9" s="105"/>
      <c r="U9" s="105"/>
      <c r="V9" s="106"/>
      <c r="W9" s="106"/>
      <c r="X9" s="106"/>
    </row>
  </sheetData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ageMargins left="0.19685039370078741" right="0.15748031496062992" top="0.31496062992125984" bottom="0.15748031496062992" header="0.19685039370078741" footer="0.19685039370078741"/>
  <pageSetup paperSize="9" scale="70" fitToHeight="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1"/>
  <sheetViews>
    <sheetView view="pageBreakPreview" zoomScale="80" zoomScaleNormal="80" zoomScaleSheetLayoutView="80" workbookViewId="0">
      <selection activeCell="A14" sqref="A14"/>
    </sheetView>
  </sheetViews>
  <sheetFormatPr defaultColWidth="9.140625" defaultRowHeight="12.75"/>
  <cols>
    <col min="1" max="1" width="103.42578125" style="114" customWidth="1"/>
    <col min="2" max="2" width="8.42578125" style="115" customWidth="1"/>
    <col min="3" max="3" width="11.42578125" style="114" customWidth="1"/>
    <col min="4" max="4" width="13.42578125" style="114" customWidth="1"/>
    <col min="5" max="5" width="16.5703125" style="114" customWidth="1"/>
    <col min="6" max="6" width="14.42578125" style="114" customWidth="1"/>
    <col min="7" max="7" width="14.5703125" style="114" customWidth="1"/>
    <col min="8" max="8" width="15" style="114" customWidth="1"/>
    <col min="9" max="9" width="14.85546875" style="114" customWidth="1"/>
    <col min="10" max="10" width="14.42578125" style="114" customWidth="1"/>
    <col min="11" max="11" width="16.5703125" style="114" customWidth="1"/>
    <col min="12" max="12" width="15.7109375" style="114" customWidth="1"/>
    <col min="13" max="13" width="9.140625" style="114"/>
    <col min="14" max="14" width="12" style="114" hidden="1" customWidth="1"/>
    <col min="15" max="15" width="12.140625" style="114" hidden="1" customWidth="1"/>
    <col min="16" max="16" width="13.42578125" style="114" hidden="1" customWidth="1"/>
    <col min="17" max="16384" width="9.140625" style="114"/>
  </cols>
  <sheetData>
    <row r="1" spans="1:16" s="67" customFormat="1" ht="8.25" customHeight="1">
      <c r="B1" s="80"/>
    </row>
    <row r="2" spans="1:16" s="67" customFormat="1" ht="36" customHeight="1">
      <c r="A2" s="188" t="s">
        <v>188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6" s="67" customFormat="1" ht="40.5" customHeight="1">
      <c r="A3" s="189" t="s">
        <v>189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6" s="67" customForma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82"/>
      <c r="N4" s="82"/>
    </row>
    <row r="5" spans="1:16" s="67" customFormat="1">
      <c r="A5" s="191" t="s">
        <v>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82"/>
      <c r="N5" s="82"/>
    </row>
    <row r="6" spans="1:16" s="85" customFormat="1" ht="30.75" customHeight="1">
      <c r="A6" s="192" t="s">
        <v>190</v>
      </c>
      <c r="B6" s="192" t="s">
        <v>38</v>
      </c>
      <c r="C6" s="192" t="s">
        <v>191</v>
      </c>
      <c r="D6" s="193" t="s">
        <v>0</v>
      </c>
      <c r="E6" s="194"/>
      <c r="F6" s="192" t="s">
        <v>192</v>
      </c>
      <c r="G6" s="192" t="s">
        <v>6</v>
      </c>
      <c r="H6" s="192"/>
      <c r="I6" s="192"/>
      <c r="J6" s="192"/>
      <c r="K6" s="192"/>
      <c r="L6" s="192" t="s">
        <v>193</v>
      </c>
      <c r="M6" s="84"/>
      <c r="N6" s="84"/>
    </row>
    <row r="7" spans="1:16" s="85" customFormat="1" ht="131.25">
      <c r="A7" s="192"/>
      <c r="B7" s="192"/>
      <c r="C7" s="192"/>
      <c r="D7" s="68" t="s">
        <v>200</v>
      </c>
      <c r="E7" s="69" t="s">
        <v>201</v>
      </c>
      <c r="F7" s="192"/>
      <c r="G7" s="83" t="s">
        <v>194</v>
      </c>
      <c r="H7" s="83" t="s">
        <v>195</v>
      </c>
      <c r="I7" s="83" t="s">
        <v>7</v>
      </c>
      <c r="J7" s="83" t="s">
        <v>196</v>
      </c>
      <c r="K7" s="83" t="s">
        <v>197</v>
      </c>
      <c r="L7" s="192"/>
      <c r="M7" s="84"/>
      <c r="N7" s="86" t="s">
        <v>203</v>
      </c>
      <c r="O7" s="71" t="s">
        <v>204</v>
      </c>
      <c r="P7" s="71" t="s">
        <v>205</v>
      </c>
    </row>
    <row r="8" spans="1:16" s="81" customFormat="1" ht="18.7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7"/>
      <c r="N8" s="70"/>
      <c r="O8" s="70"/>
      <c r="P8" s="70"/>
    </row>
    <row r="9" spans="1:16" s="90" customFormat="1" ht="18.75">
      <c r="A9" s="88" t="s">
        <v>212</v>
      </c>
      <c r="B9" s="89"/>
      <c r="C9" s="71"/>
      <c r="D9" s="71"/>
      <c r="E9" s="71"/>
      <c r="F9" s="71"/>
      <c r="G9" s="71"/>
      <c r="H9" s="71"/>
      <c r="I9" s="71"/>
      <c r="J9" s="71"/>
      <c r="K9" s="71"/>
      <c r="L9" s="71"/>
      <c r="N9" s="71"/>
      <c r="O9" s="71"/>
      <c r="P9" s="71"/>
    </row>
    <row r="10" spans="1:16" s="90" customFormat="1" ht="18.75">
      <c r="A10" s="62"/>
      <c r="B10" s="94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6" s="90" customFormat="1" ht="60" customHeight="1">
      <c r="A11" s="124" t="s">
        <v>198</v>
      </c>
      <c r="B11" s="196" t="s">
        <v>209</v>
      </c>
      <c r="C11" s="196"/>
      <c r="D11" s="196"/>
      <c r="E11" s="196"/>
      <c r="F11" s="72"/>
      <c r="G11" s="196" t="s">
        <v>211</v>
      </c>
      <c r="H11" s="196"/>
      <c r="I11" s="72"/>
      <c r="J11" s="201"/>
      <c r="K11" s="201"/>
      <c r="L11" s="72"/>
    </row>
    <row r="12" spans="1:16" s="93" customFormat="1" ht="12">
      <c r="A12" s="91"/>
      <c r="B12" s="195" t="s">
        <v>8</v>
      </c>
      <c r="C12" s="195"/>
      <c r="D12" s="195"/>
      <c r="E12" s="195"/>
      <c r="F12" s="92"/>
      <c r="G12" s="195" t="s">
        <v>9</v>
      </c>
      <c r="H12" s="195"/>
      <c r="I12" s="91"/>
      <c r="J12" s="195" t="s">
        <v>10</v>
      </c>
      <c r="K12" s="195"/>
      <c r="L12" s="91"/>
    </row>
    <row r="13" spans="1:16" s="90" customFormat="1" ht="18.75">
      <c r="A13" s="72"/>
      <c r="B13" s="94"/>
      <c r="C13" s="72"/>
      <c r="D13" s="72"/>
      <c r="E13" s="72"/>
      <c r="F13" s="94"/>
      <c r="G13" s="72"/>
      <c r="H13" s="72"/>
      <c r="I13" s="72"/>
      <c r="J13" s="72"/>
      <c r="K13" s="72"/>
      <c r="L13" s="72"/>
    </row>
    <row r="14" spans="1:16" ht="18.75" customHeight="1">
      <c r="B14" s="196" t="s">
        <v>210</v>
      </c>
      <c r="C14" s="196"/>
      <c r="D14" s="196"/>
      <c r="E14" s="196"/>
      <c r="G14" s="198" t="s">
        <v>224</v>
      </c>
      <c r="H14" s="199"/>
      <c r="J14" s="72"/>
      <c r="K14" s="72"/>
    </row>
    <row r="15" spans="1:16" ht="18.75">
      <c r="B15" s="195" t="s">
        <v>199</v>
      </c>
      <c r="C15" s="195"/>
      <c r="D15" s="195"/>
      <c r="E15" s="195"/>
      <c r="G15" s="195" t="s">
        <v>11</v>
      </c>
      <c r="H15" s="195"/>
      <c r="J15" s="72" t="s">
        <v>206</v>
      </c>
      <c r="K15" s="72"/>
    </row>
    <row r="17" spans="1:12" s="90" customFormat="1" ht="21" customHeight="1">
      <c r="A17" s="72"/>
      <c r="B17" s="94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48" customHeight="1">
      <c r="A18" s="121"/>
      <c r="B18" s="200" t="s">
        <v>222</v>
      </c>
      <c r="C18" s="200"/>
      <c r="D18" s="200"/>
      <c r="E18" s="200"/>
    </row>
    <row r="19" spans="1:12" ht="18.75" customHeight="1">
      <c r="A19" s="90" t="s">
        <v>207</v>
      </c>
      <c r="B19" s="196"/>
      <c r="C19" s="196"/>
      <c r="D19" s="196"/>
      <c r="E19" s="196"/>
      <c r="F19" s="90"/>
      <c r="G19" s="196" t="s">
        <v>223</v>
      </c>
      <c r="H19" s="196"/>
      <c r="J19" s="201"/>
      <c r="K19" s="201"/>
    </row>
    <row r="20" spans="1:12">
      <c r="B20" s="197" t="s">
        <v>8</v>
      </c>
      <c r="C20" s="197"/>
      <c r="D20" s="197"/>
      <c r="E20" s="197"/>
      <c r="G20" s="197" t="s">
        <v>9</v>
      </c>
      <c r="H20" s="197"/>
      <c r="J20" s="195" t="s">
        <v>10</v>
      </c>
      <c r="K20" s="195"/>
    </row>
    <row r="21" spans="1:12" ht="18.75">
      <c r="J21" s="72"/>
      <c r="K21" s="72"/>
    </row>
  </sheetData>
  <mergeCells count="27">
    <mergeCell ref="B11:E11"/>
    <mergeCell ref="G11:H11"/>
    <mergeCell ref="J11:K11"/>
    <mergeCell ref="B12:E12"/>
    <mergeCell ref="J12:K12"/>
    <mergeCell ref="G12:H12"/>
    <mergeCell ref="J20:K20"/>
    <mergeCell ref="G19:H19"/>
    <mergeCell ref="B20:E20"/>
    <mergeCell ref="G20:H20"/>
    <mergeCell ref="B14:E14"/>
    <mergeCell ref="G14:H14"/>
    <mergeCell ref="B18:E19"/>
    <mergeCell ref="B15:E15"/>
    <mergeCell ref="G15:H15"/>
    <mergeCell ref="J19:K19"/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G6:K6"/>
    <mergeCell ref="F6:F7"/>
  </mergeCells>
  <pageMargins left="0.23622047244094491" right="0.15748031496062992" top="0.23622047244094491" bottom="0.19685039370078741" header="0.19685039370078741" footer="0.23622047244094491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Титул</vt:lpstr>
      <vt:lpstr>Раздел 1.</vt:lpstr>
      <vt:lpstr>Раздел 2.</vt:lpstr>
      <vt:lpstr>Раздел 3.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AIDurkin</cp:lastModifiedBy>
  <cp:lastPrinted>2019-07-17T13:46:13Z</cp:lastPrinted>
  <dcterms:created xsi:type="dcterms:W3CDTF">2001-07-17T13:47:10Z</dcterms:created>
  <dcterms:modified xsi:type="dcterms:W3CDTF">2019-07-17T13:46:19Z</dcterms:modified>
</cp:coreProperties>
</file>