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<sst xmlns="http://schemas.openxmlformats.org/spreadsheetml/2006/main" count="816" uniqueCount="450">
  <si>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</si>
  <si>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</si>
  <si>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</si>
  <si>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</si>
  <si>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</si>
  <si>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</si>
  <si>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</si>
  <si>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</si>
  <si>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</si>
  <si>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</si>
  <si>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</si>
  <si>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</si>
  <si>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</si>
  <si>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</si>
  <si>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</si>
  <si>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</si>
  <si>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</si>
  <si>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</si>
  <si>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</si>
  <si>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</si>
  <si>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</si>
  <si>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</si>
  <si>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</si>
  <si>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</si>
  <si>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</si>
  <si>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</si>
  <si>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</si>
  <si>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</si>
  <si>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</si>
  <si>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</si>
  <si>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</si>
  <si>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</si>
  <si>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</si>
  <si>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</si>
  <si>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</si>
  <si>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</si>
  <si>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</si>
  <si>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</si>
  <si>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</si>
  <si>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</si>
  <si>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</si>
  <si>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</si>
  <si>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</si>
  <si>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</si>
  <si>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</si>
  <si>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</si>
  <si>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</si>
  <si>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</si>
  <si>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</si>
  <si>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</si>
  <si>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</si>
  <si>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</si>
  <si>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</si>
  <si>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</si>
  <si>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</si>
  <si>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</si>
  <si>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</si>
  <si>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</si>
  <si>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</si>
  <si>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</si>
  <si>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</si>
  <si>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</si>
  <si>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</si>
  <si>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</si>
  <si>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</si>
  <si>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</si>
  <si>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</si>
  <si>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</si>
  <si>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</si>
  <si>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</si>
  <si>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</si>
  <si>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</si>
  <si>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</si>
  <si>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</si>
  <si>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</si>
  <si>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</si>
  <si>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</si>
  <si>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</si>
  <si>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</si>
  <si>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</si>
  <si>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</si>
  <si>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</si>
  <si>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</si>
  <si>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</si>
  <si>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</si>
  <si>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</si>
  <si>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</si>
  <si>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</si>
  <si>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</si>
  <si>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</si>
  <si>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</si>
  <si>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</si>
  <si>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</si>
  <si>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</si>
  <si>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</si>
  <si>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</si>
  <si>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</si>
  <si>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</si>
  <si>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</si>
  <si>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</si>
  <si>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</si>
  <si>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</si>
  <si>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</si>
  <si>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</si>
  <si>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</si>
  <si>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</si>
  <si>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</si>
  <si>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</si>
  <si>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</si>
  <si>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</si>
  <si>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</si>
  <si>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</si>
  <si>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</si>
  <si>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</si>
  <si>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</si>
  <si>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</si>
  <si>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</si>
  <si>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</si>
  <si>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</si>
  <si>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</si>
  <si>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</si>
  <si>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</si>
  <si>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</si>
  <si>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</si>
  <si>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</si>
  <si>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</si>
  <si>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</si>
  <si>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</si>
  <si>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</si>
  <si>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</si>
  <si>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</si>
  <si>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</si>
  <si>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</si>
  <si>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</si>
  <si>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</si>
  <si>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</si>
  <si>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</si>
  <si>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</si>
  <si>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</si>
  <si>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</si>
  <si>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</si>
  <si>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</si>
  <si>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</si>
  <si>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</si>
  <si>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</si>
  <si>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</si>
  <si>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</si>
  <si>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</si>
  <si>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</si>
  <si>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</si>
  <si>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</si>
  <si>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</si>
  <si>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</si>
  <si>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</si>
  <si>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</si>
  <si>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</si>
  <si>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</si>
  <si>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</si>
  <si>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</si>
  <si>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</si>
  <si>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</si>
  <si>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</si>
  <si>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</si>
  <si>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</si>
  <si>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</si>
  <si>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</si>
  <si>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</si>
  <si>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</si>
  <si>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</si>
  <si>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</si>
  <si>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</si>
  <si>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</si>
  <si>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</si>
  <si>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</si>
  <si>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</si>
  <si>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</si>
  <si>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</si>
  <si>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</si>
  <si>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</si>
  <si>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</si>
  <si>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</si>
  <si>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</si>
  <si>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</si>
  <si>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</si>
  <si>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</si>
  <si>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</si>
  <si>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</si>
  <si>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</si>
  <si>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</si>
  <si>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</si>
  <si>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</si>
  <si>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</si>
  <si>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</si>
  <si>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</si>
  <si>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</si>
  <si>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</si>
  <si>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</si>
  <si>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</si>
  <si>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</si>
  <si>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</si>
  <si>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</si>
  <si>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</si>
  <si>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</si>
  <si>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</si>
  <si>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</si>
  <si>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</si>
  <si>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</si>
  <si>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</si>
  <si>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</si>
  <si>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</si>
  <si>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</si>
  <si>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</si>
  <si>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</si>
  <si>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</si>
  <si>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</si>
  <si>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</si>
  <si>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</si>
  <si>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</si>
  <si>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</si>
  <si>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</si>
  <si>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</si>
  <si>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</si>
  <si>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</si>
  <si>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</si>
  <si>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</si>
  <si>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</si>
  <si>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</si>
  <si>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</si>
  <si>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</si>
  <si>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</si>
  <si>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</si>
  <si>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</si>
  <si>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</si>
  <si>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</si>
  <si>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</si>
  <si>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</si>
  <si>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</si>
  <si>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</si>
  <si>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</si>
  <si>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</si>
  <si>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</si>
  <si>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</si>
  <si>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</si>
  <si>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</si>
  <si>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</si>
  <si>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</si>
  <si>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</si>
  <si>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</si>
  <si>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</si>
  <si>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</si>
  <si>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</si>
  <si>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</si>
  <si>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</si>
  <si>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</si>
  <si>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</si>
  <si>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</si>
  <si>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</si>
  <si>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</si>
  <si>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</si>
  <si>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</si>
  <si>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</si>
  <si>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</si>
  <si>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</si>
  <si>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</si>
  <si>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</si>
  <si>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</si>
  <si>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</si>
  <si>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</si>
  <si>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</si>
  <si>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</si>
  <si>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</si>
  <si>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</si>
  <si>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</si>
  <si>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</si>
  <si>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</si>
  <si>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</si>
  <si>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</si>
  <si>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</si>
  <si>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</si>
  <si>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</si>
  <si>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</si>
  <si>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</si>
  <si>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</si>
  <si>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</si>
  <si>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</si>
  <si>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</si>
  <si>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</si>
  <si>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</si>
  <si>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</si>
  <si>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</si>
  <si>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</si>
  <si>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</si>
  <si>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</si>
  <si>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</si>
  <si>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</si>
  <si>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</si>
  <si>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</si>
  <si>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</si>
  <si>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</si>
  <si>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</si>
  <si>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</si>
  <si>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</si>
  <si>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</si>
  <si>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</si>
  <si>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</si>
  <si>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</si>
  <si>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</si>
  <si>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</si>
  <si>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</si>
  <si>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</si>
  <si>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</si>
  <si>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</si>
  <si>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</si>
  <si>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</si>
  <si>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</si>
  <si>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</si>
  <si>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</si>
  <si>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</si>
  <si>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</si>
  <si>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</si>
  <si>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</si>
  <si>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</si>
  <si>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</si>
  <si>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</si>
  <si>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</si>
  <si>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</si>
  <si>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</si>
  <si>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</si>
  <si>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</si>
  <si>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</si>
  <si>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</si>
  <si>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</si>
  <si>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</si>
  <si>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</si>
  <si>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</si>
  <si>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</si>
  <si>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</si>
  <si>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</si>
  <si>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</si>
  <si>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</si>
  <si>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</si>
  <si>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</si>
  <si>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</si>
  <si>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</si>
  <si>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</si>
  <si>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</si>
  <si>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</si>
  <si>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</si>
  <si>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</si>
  <si>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</si>
  <si>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</si>
  <si>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</si>
  <si>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</si>
  <si>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</si>
  <si>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</si>
  <si>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</si>
  <si>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</si>
  <si>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</si>
  <si>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</si>
  <si>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</si>
  <si>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</si>
  <si>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</si>
  <si>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</si>
  <si>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</si>
  <si>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</si>
  <si>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</si>
  <si>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</si>
  <si>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</si>
  <si>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</si>
  <si>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</si>
  <si>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</si>
  <si>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</si>
  <si>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</si>
  <si>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</si>
  <si>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</si>
  <si>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</si>
  <si>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</si>
  <si>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</si>
  <si>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</si>
  <si>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</si>
  <si>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</si>
  <si>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</si>
  <si>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</si>
  <si>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</si>
  <si>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</si>
  <si>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</si>
  <si>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</si>
  <si>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</si>
  <si>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</si>
  <si>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</si>
  <si>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</si>
  <si>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</si>
  <si>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</si>
  <si>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</si>
  <si>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</si>
  <si>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</si>
  <si>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</si>
  <si>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</si>
  <si>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</si>
  <si>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</si>
  <si>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</si>
  <si>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</si>
  <si>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</si>
  <si>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</si>
  <si>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</si>
  <si>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</si>
  <si>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</si>
  <si>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</si>
  <si>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</si>
  <si>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</si>
  <si>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</si>
  <si>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</si>
  <si>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</si>
  <si>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</si>
  <si>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</si>
  <si>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</si>
  <si>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</si>
  <si>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</si>
  <si>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</si>
  <si>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</si>
  <si>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</si>
  <si>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</si>
  <si>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</si>
  <si>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</si>
  <si>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</si>
  <si>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</si>
  <si>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</si>
  <si>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</si>
  <si>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</si>
  <si>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</si>
  <si>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</si>
  <si>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</si>
  <si>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</si>
  <si>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</si>
  <si>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</si>
  <si>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</si>
  <si>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</si>
  <si>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</si>
  <si>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</si>
  <si>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</si>
  <si>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</si>
  <si>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</si>
  <si>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</si>
  <si>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Кислякова Анна Викторовна</t>
  </si>
  <si>
    <t>2021</t>
  </si>
  <si>
    <t>за январь - декабрь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</si>
  <si>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</si>
  <si>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МР "Усть-Цилемский" Республики Коми</t>
  </si>
  <si>
    <t>Согласовано: начальник финансового управления администрации                                                                         мунципального района "Усть-Цилемский" Республики Коми</t>
  </si>
  <si>
    <t>Администрация мунципального района "Усть-Цилемский" Республики Коми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</si>
</sst>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0"/>
    <numFmt numFmtId="180" formatCode="0.0000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2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3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 vertical="center"/>
    </xf>
    <xf numFmtId="165" fontId="3" fillId="35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49" fontId="5" fillId="0" borderId="29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0" fontId="11" fillId="0" borderId="0" xfId="0" applyFont="1" applyFill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28">
      <selection activeCell="ES11" sqref="ER11:ES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12" t="s">
        <v>0</v>
      </c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</row>
    <row r="2" ht="7.5" customHeight="1"/>
    <row r="3" spans="20:138" ht="15" customHeight="1">
      <c r="T3" s="213" t="s">
        <v>1</v>
      </c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</row>
    <row r="4" ht="12.75" customHeight="1"/>
    <row r="5" spans="15:143" ht="54" customHeight="1">
      <c r="O5" s="2"/>
      <c r="P5" s="214" t="s">
        <v>2</v>
      </c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3"/>
    </row>
    <row r="6" ht="12.75" customHeight="1"/>
    <row r="7" spans="20:138" ht="15" customHeight="1">
      <c r="T7" s="213" t="s">
        <v>3</v>
      </c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15" t="s">
        <v>4</v>
      </c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445</v>
      </c>
      <c r="BR10" s="7"/>
      <c r="BS10" s="7"/>
      <c r="BT10" s="7"/>
      <c r="BU10" s="7"/>
      <c r="BV10" s="8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7"/>
      <c r="CJ10" s="216"/>
      <c r="CK10" s="216"/>
      <c r="CL10" s="216"/>
      <c r="CM10" s="217" t="s">
        <v>444</v>
      </c>
      <c r="CN10" s="217"/>
      <c r="CO10" s="217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06" t="s">
        <v>6</v>
      </c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7" t="s">
        <v>7</v>
      </c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</row>
    <row r="14" spans="1:149" ht="15" customHeight="1">
      <c r="A14" s="208" t="s">
        <v>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 t="s">
        <v>9</v>
      </c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R14" s="15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</row>
    <row r="15" spans="1:155" ht="13.5" customHeight="1">
      <c r="A15" s="16"/>
      <c r="B15" s="209" t="s">
        <v>10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10" t="s">
        <v>11</v>
      </c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P15" s="211" t="s">
        <v>12</v>
      </c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</row>
    <row r="16" spans="1:155" ht="12" customHeight="1">
      <c r="A16" s="16"/>
      <c r="B16" s="18"/>
      <c r="C16" s="18"/>
      <c r="D16" s="193" t="s">
        <v>13</v>
      </c>
      <c r="E16" s="193"/>
      <c r="F16" s="194" t="s">
        <v>14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202" t="s">
        <v>15</v>
      </c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</row>
    <row r="17" spans="1:155" ht="12" customHeight="1">
      <c r="A17" s="16"/>
      <c r="B17" s="19"/>
      <c r="C17" s="19"/>
      <c r="D17" s="19"/>
      <c r="E17" s="19"/>
      <c r="F17" s="201" t="s">
        <v>16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2" t="s">
        <v>17</v>
      </c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205" t="s">
        <v>18</v>
      </c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</row>
    <row r="19" spans="1:155" ht="12" customHeight="1">
      <c r="A19" s="16"/>
      <c r="B19" s="201" t="s">
        <v>19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2" t="s">
        <v>20</v>
      </c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Q19" s="23"/>
      <c r="DR19" s="17"/>
      <c r="DS19" s="17"/>
      <c r="DT19" s="17"/>
      <c r="DU19" s="17"/>
      <c r="DV19" s="203" t="s">
        <v>21</v>
      </c>
      <c r="DW19" s="203"/>
      <c r="DX19" s="203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200" t="s">
        <v>22</v>
      </c>
      <c r="EL19" s="200"/>
      <c r="EM19" s="200"/>
      <c r="EN19" s="200"/>
      <c r="EO19" s="199"/>
      <c r="EP19" s="199"/>
      <c r="EQ19" s="199"/>
      <c r="ER19" s="199"/>
      <c r="ES19" s="199"/>
      <c r="EV19" s="17"/>
      <c r="EW19" s="17"/>
      <c r="EX19" s="17"/>
      <c r="EY19" s="17"/>
    </row>
    <row r="20" spans="1:155" ht="12" customHeight="1">
      <c r="A20" s="16"/>
      <c r="B20" s="201" t="s">
        <v>23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2" t="s">
        <v>15</v>
      </c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Q20" s="23"/>
      <c r="DR20" s="23"/>
      <c r="DS20" s="23"/>
      <c r="DT20" s="23"/>
      <c r="DU20" s="23"/>
      <c r="DV20" s="203" t="s">
        <v>21</v>
      </c>
      <c r="DW20" s="203"/>
      <c r="DX20" s="203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0" t="s">
        <v>22</v>
      </c>
      <c r="EL20" s="200"/>
      <c r="EM20" s="200"/>
      <c r="EN20" s="200"/>
      <c r="EO20" s="204"/>
      <c r="EP20" s="204"/>
      <c r="EQ20" s="204"/>
      <c r="ER20" s="204"/>
      <c r="ES20" s="204"/>
      <c r="EW20" s="23"/>
      <c r="EX20" s="23"/>
      <c r="EY20" s="23"/>
    </row>
    <row r="21" spans="1:155" ht="8.25" customHeight="1">
      <c r="A21" s="16"/>
      <c r="B21" s="24"/>
      <c r="C21" s="24"/>
      <c r="D21" s="193" t="s">
        <v>13</v>
      </c>
      <c r="E21" s="193"/>
      <c r="F21" s="194" t="s">
        <v>24</v>
      </c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 t="s">
        <v>25</v>
      </c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3"/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Q22" s="23"/>
      <c r="DR22" s="23"/>
      <c r="DS22" s="23"/>
      <c r="DT22" s="23"/>
      <c r="DU22" s="190" t="s">
        <v>26</v>
      </c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6" t="s">
        <v>18</v>
      </c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Q23" s="23"/>
      <c r="DR23" s="23"/>
      <c r="DS23" s="23"/>
      <c r="DT23" s="23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W23" s="23"/>
      <c r="EX23" s="23"/>
      <c r="EY23" s="23"/>
    </row>
    <row r="24" ht="24" customHeight="1"/>
    <row r="25" spans="1:256" s="30" customFormat="1" ht="14.25" customHeight="1">
      <c r="A25" s="29"/>
      <c r="B25" s="187" t="s">
        <v>27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97" t="s">
        <v>449</v>
      </c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7" t="s">
        <v>28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35"/>
      <c r="T27" s="188" t="s">
        <v>438</v>
      </c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9" t="s">
        <v>29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 t="s">
        <v>30</v>
      </c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1" t="s">
        <v>31</v>
      </c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</row>
    <row r="31" spans="1:256" s="40" customFormat="1" ht="12.75">
      <c r="A31" s="183">
        <v>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>
        <v>2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>
        <v>3</v>
      </c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>
        <v>4</v>
      </c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85" t="s">
        <v>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6" t="s">
        <v>439</v>
      </c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A8" sqref="A8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1" customFormat="1" ht="60" customHeight="1">
      <c r="A1" s="118" t="s">
        <v>418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89"/>
      <c r="S1" s="89"/>
      <c r="T1" s="89"/>
      <c r="U1" s="89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s="126" customFormat="1" ht="18.75">
      <c r="A2" s="118" t="s">
        <v>419</v>
      </c>
      <c r="B2" s="122"/>
      <c r="D2" s="123"/>
      <c r="E2" s="245" t="s">
        <v>441</v>
      </c>
      <c r="F2" s="123"/>
      <c r="G2" s="122"/>
      <c r="H2" s="122"/>
      <c r="I2" s="124"/>
      <c r="J2" s="124"/>
      <c r="K2" s="122"/>
      <c r="L2" s="122"/>
      <c r="M2" s="122"/>
      <c r="N2" s="122"/>
      <c r="O2" s="122"/>
      <c r="P2" s="122"/>
      <c r="Q2" s="122"/>
      <c r="R2" s="125"/>
      <c r="S2" s="125"/>
      <c r="T2" s="125"/>
      <c r="U2" s="125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</row>
    <row r="3" spans="1:42" s="121" customFormat="1" ht="23.25" customHeight="1">
      <c r="A3" s="118" t="s">
        <v>420</v>
      </c>
      <c r="C3" s="164" t="s">
        <v>440</v>
      </c>
      <c r="D3" s="123"/>
      <c r="E3" s="246"/>
      <c r="F3" s="127"/>
      <c r="G3" s="128"/>
      <c r="H3" s="122"/>
      <c r="I3" s="124"/>
      <c r="J3" s="124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2" s="121" customFormat="1" ht="18.75">
      <c r="A4" s="129" t="s">
        <v>421</v>
      </c>
      <c r="B4" s="125"/>
      <c r="C4" s="130" t="s">
        <v>422</v>
      </c>
      <c r="D4" s="125"/>
      <c r="E4" s="130" t="s">
        <v>423</v>
      </c>
      <c r="F4" s="125"/>
      <c r="G4" s="130" t="s">
        <v>424</v>
      </c>
      <c r="H4" s="125"/>
      <c r="I4" s="124"/>
      <c r="J4" s="124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s="121" customFormat="1" ht="18.75">
      <c r="A5" s="129" t="s">
        <v>425</v>
      </c>
      <c r="B5" s="125"/>
      <c r="C5" s="131" t="s">
        <v>442</v>
      </c>
      <c r="D5" s="125"/>
      <c r="E5" s="165">
        <v>44580</v>
      </c>
      <c r="F5" s="89"/>
      <c r="G5" s="125"/>
      <c r="H5" s="125"/>
      <c r="I5" s="124"/>
      <c r="J5" s="124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</row>
    <row r="6" spans="1:11" s="134" customFormat="1" ht="25.5" customHeight="1">
      <c r="A6" s="132"/>
      <c r="B6" s="243" t="s">
        <v>426</v>
      </c>
      <c r="C6" s="243"/>
      <c r="D6" s="243"/>
      <c r="E6" s="133" t="s">
        <v>427</v>
      </c>
      <c r="F6" s="244" t="s">
        <v>427</v>
      </c>
      <c r="G6" s="244"/>
      <c r="H6" s="132"/>
      <c r="I6" s="132"/>
      <c r="J6" s="132"/>
      <c r="K6" s="132"/>
    </row>
    <row r="7" spans="1:7" ht="44.25" customHeight="1">
      <c r="A7" s="247" t="s">
        <v>448</v>
      </c>
      <c r="B7" s="247"/>
      <c r="C7" s="247"/>
      <c r="E7" s="166" t="s">
        <v>443</v>
      </c>
      <c r="G7" s="128"/>
    </row>
    <row r="8" spans="5:7" ht="18.75" customHeight="1">
      <c r="E8" s="130" t="s">
        <v>423</v>
      </c>
      <c r="G8" s="130" t="s">
        <v>424</v>
      </c>
    </row>
  </sheetData>
  <sheetProtection selectLockedCells="1" selectUnlockedCells="1"/>
  <mergeCells count="4">
    <mergeCell ref="B6:D6"/>
    <mergeCell ref="F6:G6"/>
    <mergeCell ref="E2:E3"/>
    <mergeCell ref="A7:C7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32"/>
  <sheetViews>
    <sheetView view="pageBreakPreview" zoomScaleNormal="120"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H33" sqref="H33"/>
    </sheetView>
  </sheetViews>
  <sheetFormatPr defaultColWidth="11.625" defaultRowHeight="12.75"/>
  <cols>
    <col min="1" max="1" width="40.625" style="89" customWidth="1"/>
    <col min="2" max="4" width="11.625" style="89" customWidth="1"/>
    <col min="5" max="5" width="14.875" style="89" bestFit="1" customWidth="1"/>
    <col min="6" max="7" width="11.625" style="89" customWidth="1"/>
    <col min="8" max="8" width="11.25390625" style="89" customWidth="1"/>
    <col min="9" max="9" width="0.875" style="89" hidden="1" customWidth="1"/>
    <col min="10" max="16384" width="11.625" style="89" customWidth="1"/>
  </cols>
  <sheetData>
    <row r="1" spans="1:8" ht="14.25" customHeight="1">
      <c r="A1" s="218" t="s">
        <v>33</v>
      </c>
      <c r="B1" s="218"/>
      <c r="C1" s="218"/>
      <c r="D1" s="218"/>
      <c r="E1" s="218"/>
      <c r="F1" s="218"/>
      <c r="G1" s="218"/>
      <c r="H1" s="218"/>
    </row>
    <row r="2" spans="1:8" ht="12.75">
      <c r="A2" s="218"/>
      <c r="B2" s="218"/>
      <c r="C2" s="218"/>
      <c r="D2" s="218"/>
      <c r="E2" s="218"/>
      <c r="F2" s="218"/>
      <c r="G2" s="218"/>
      <c r="H2" s="218"/>
    </row>
    <row r="3" spans="1:8" ht="22.5" customHeight="1">
      <c r="A3" s="218"/>
      <c r="B3" s="218"/>
      <c r="C3" s="218"/>
      <c r="D3" s="218"/>
      <c r="E3" s="218"/>
      <c r="F3" s="218"/>
      <c r="G3" s="218"/>
      <c r="H3" s="218"/>
    </row>
    <row r="5" spans="4:8" ht="12.75">
      <c r="D5" s="219" t="s">
        <v>34</v>
      </c>
      <c r="E5" s="219"/>
      <c r="F5" s="219"/>
      <c r="G5" s="219"/>
      <c r="H5" s="219"/>
    </row>
    <row r="6" spans="1:8" ht="27" customHeight="1">
      <c r="A6" s="220" t="s">
        <v>35</v>
      </c>
      <c r="B6" s="220" t="s">
        <v>36</v>
      </c>
      <c r="C6" s="220" t="s">
        <v>37</v>
      </c>
      <c r="D6" s="220"/>
      <c r="E6" s="220"/>
      <c r="F6" s="220" t="s">
        <v>38</v>
      </c>
      <c r="G6" s="220"/>
      <c r="H6" s="220"/>
    </row>
    <row r="7" spans="1:8" ht="51">
      <c r="A7" s="220"/>
      <c r="B7" s="220"/>
      <c r="C7" s="157" t="s">
        <v>39</v>
      </c>
      <c r="D7" s="157" t="s">
        <v>40</v>
      </c>
      <c r="E7" s="157" t="s">
        <v>41</v>
      </c>
      <c r="F7" s="157" t="s">
        <v>39</v>
      </c>
      <c r="G7" s="157" t="s">
        <v>40</v>
      </c>
      <c r="H7" s="157" t="s">
        <v>41</v>
      </c>
    </row>
    <row r="8" spans="1:8" ht="12.75">
      <c r="A8" s="157">
        <v>1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</row>
    <row r="9" spans="1:8" ht="25.5">
      <c r="A9" s="158" t="s">
        <v>42</v>
      </c>
      <c r="B9" s="157" t="s">
        <v>43</v>
      </c>
      <c r="C9" s="137">
        <f aca="true" t="shared" si="0" ref="C9:H9">C11+C31+C32</f>
        <v>0</v>
      </c>
      <c r="D9" s="137">
        <f t="shared" si="0"/>
        <v>0</v>
      </c>
      <c r="E9" s="176">
        <f t="shared" si="0"/>
        <v>24972.043169999997</v>
      </c>
      <c r="F9" s="137">
        <f t="shared" si="0"/>
        <v>0</v>
      </c>
      <c r="G9" s="137">
        <f t="shared" si="0"/>
        <v>0</v>
      </c>
      <c r="H9" s="176">
        <f t="shared" si="0"/>
        <v>51356.56033</v>
      </c>
    </row>
    <row r="10" spans="1:8" ht="12.75">
      <c r="A10" s="137" t="s">
        <v>44</v>
      </c>
      <c r="B10" s="137"/>
      <c r="C10" s="137"/>
      <c r="D10" s="137"/>
      <c r="E10" s="176"/>
      <c r="F10" s="137"/>
      <c r="G10" s="137"/>
      <c r="H10" s="137"/>
    </row>
    <row r="11" spans="1:9" ht="25.5">
      <c r="A11" s="158" t="s">
        <v>45</v>
      </c>
      <c r="B11" s="159" t="s">
        <v>46</v>
      </c>
      <c r="C11" s="137">
        <f aca="true" t="shared" si="1" ref="C11:H11">SUM(C12:C30)</f>
        <v>0</v>
      </c>
      <c r="D11" s="137">
        <f t="shared" si="1"/>
        <v>0</v>
      </c>
      <c r="E11" s="176">
        <f t="shared" si="1"/>
        <v>24972.043169999997</v>
      </c>
      <c r="F11" s="137">
        <f t="shared" si="1"/>
        <v>0</v>
      </c>
      <c r="G11" s="137">
        <f t="shared" si="1"/>
        <v>0</v>
      </c>
      <c r="H11" s="176">
        <f t="shared" si="1"/>
        <v>51356.56033</v>
      </c>
      <c r="I11" s="137"/>
    </row>
    <row r="12" spans="1:12" ht="89.25">
      <c r="A12" s="160" t="s">
        <v>47</v>
      </c>
      <c r="B12" s="161" t="s">
        <v>48</v>
      </c>
      <c r="C12" s="137"/>
      <c r="D12" s="137"/>
      <c r="E12" s="168">
        <v>5282.44853</v>
      </c>
      <c r="F12" s="136"/>
      <c r="G12" s="136"/>
      <c r="H12" s="179">
        <v>19388.49731</v>
      </c>
      <c r="I12" s="172"/>
      <c r="J12" s="172"/>
      <c r="K12" s="174"/>
      <c r="L12" s="175"/>
    </row>
    <row r="13" spans="1:8" ht="12.75">
      <c r="A13" s="160" t="s">
        <v>49</v>
      </c>
      <c r="B13" s="161" t="s">
        <v>50</v>
      </c>
      <c r="C13" s="137"/>
      <c r="D13" s="137"/>
      <c r="E13" s="173"/>
      <c r="F13" s="136"/>
      <c r="G13" s="136"/>
      <c r="H13" s="136"/>
    </row>
    <row r="14" spans="1:8" ht="38.25">
      <c r="A14" s="160" t="s">
        <v>51</v>
      </c>
      <c r="B14" s="161" t="s">
        <v>52</v>
      </c>
      <c r="C14" s="137"/>
      <c r="D14" s="137"/>
      <c r="E14" s="137"/>
      <c r="F14" s="136"/>
      <c r="G14" s="136"/>
      <c r="H14" s="136"/>
    </row>
    <row r="15" spans="1:8" ht="38.25">
      <c r="A15" s="160" t="s">
        <v>53</v>
      </c>
      <c r="B15" s="161" t="s">
        <v>54</v>
      </c>
      <c r="C15" s="137"/>
      <c r="D15" s="137"/>
      <c r="E15" s="137"/>
      <c r="F15" s="136"/>
      <c r="G15" s="136"/>
      <c r="H15" s="136"/>
    </row>
    <row r="16" spans="1:8" ht="38.25">
      <c r="A16" s="160" t="s">
        <v>55</v>
      </c>
      <c r="B16" s="161" t="s">
        <v>56</v>
      </c>
      <c r="C16" s="137"/>
      <c r="D16" s="137"/>
      <c r="E16" s="137"/>
      <c r="F16" s="136"/>
      <c r="G16" s="136"/>
      <c r="H16" s="136"/>
    </row>
    <row r="17" spans="1:8" ht="63.75">
      <c r="A17" s="160" t="s">
        <v>57</v>
      </c>
      <c r="B17" s="161" t="s">
        <v>58</v>
      </c>
      <c r="C17" s="137"/>
      <c r="D17" s="137"/>
      <c r="E17" s="137"/>
      <c r="F17" s="136"/>
      <c r="G17" s="136"/>
      <c r="H17" s="136"/>
    </row>
    <row r="18" spans="1:8" ht="63.75">
      <c r="A18" s="160" t="s">
        <v>59</v>
      </c>
      <c r="B18" s="161" t="s">
        <v>60</v>
      </c>
      <c r="C18" s="137"/>
      <c r="D18" s="137"/>
      <c r="E18" s="137"/>
      <c r="F18" s="136"/>
      <c r="G18" s="136"/>
      <c r="H18" s="136"/>
    </row>
    <row r="19" spans="1:8" ht="63.75">
      <c r="A19" s="160" t="s">
        <v>61</v>
      </c>
      <c r="B19" s="161" t="s">
        <v>62</v>
      </c>
      <c r="C19" s="137"/>
      <c r="D19" s="137"/>
      <c r="E19" s="137"/>
      <c r="F19" s="136"/>
      <c r="G19" s="136"/>
      <c r="H19" s="136"/>
    </row>
    <row r="20" spans="1:8" ht="51">
      <c r="A20" s="160" t="s">
        <v>63</v>
      </c>
      <c r="B20" s="161" t="s">
        <v>64</v>
      </c>
      <c r="C20" s="137"/>
      <c r="D20" s="137"/>
      <c r="E20" s="137"/>
      <c r="F20" s="136"/>
      <c r="G20" s="136"/>
      <c r="H20" s="136"/>
    </row>
    <row r="21" spans="1:8" ht="51">
      <c r="A21" s="160" t="s">
        <v>65</v>
      </c>
      <c r="B21" s="161" t="s">
        <v>66</v>
      </c>
      <c r="C21" s="137"/>
      <c r="D21" s="137"/>
      <c r="E21" s="137"/>
      <c r="F21" s="136"/>
      <c r="G21" s="136"/>
      <c r="H21" s="136"/>
    </row>
    <row r="22" spans="1:8" ht="89.25">
      <c r="A22" s="160" t="s">
        <v>67</v>
      </c>
      <c r="B22" s="161" t="s">
        <v>68</v>
      </c>
      <c r="C22" s="137"/>
      <c r="D22" s="137"/>
      <c r="E22" s="137"/>
      <c r="F22" s="136"/>
      <c r="G22" s="136"/>
      <c r="H22" s="136"/>
    </row>
    <row r="23" spans="1:12" ht="63.75">
      <c r="A23" s="160" t="s">
        <v>69</v>
      </c>
      <c r="B23" s="161" t="s">
        <v>70</v>
      </c>
      <c r="C23" s="137"/>
      <c r="D23" s="137"/>
      <c r="E23" s="169">
        <v>19689.59464</v>
      </c>
      <c r="F23" s="136"/>
      <c r="G23" s="136"/>
      <c r="H23" s="179">
        <v>31968.06302</v>
      </c>
      <c r="I23" s="172"/>
      <c r="J23" s="172"/>
      <c r="K23" s="174"/>
      <c r="L23" s="174"/>
    </row>
    <row r="24" spans="1:10" ht="63.75">
      <c r="A24" s="160" t="s">
        <v>71</v>
      </c>
      <c r="B24" s="161" t="s">
        <v>72</v>
      </c>
      <c r="C24" s="137"/>
      <c r="D24" s="137"/>
      <c r="E24" s="173"/>
      <c r="F24" s="136"/>
      <c r="G24" s="136"/>
      <c r="H24" s="136"/>
      <c r="J24" s="172"/>
    </row>
    <row r="25" spans="1:8" ht="140.25">
      <c r="A25" s="160" t="s">
        <v>73</v>
      </c>
      <c r="B25" s="161" t="s">
        <v>74</v>
      </c>
      <c r="C25" s="137"/>
      <c r="D25" s="137"/>
      <c r="E25" s="137"/>
      <c r="F25" s="136"/>
      <c r="G25" s="136"/>
      <c r="H25" s="136"/>
    </row>
    <row r="26" spans="1:8" ht="127.5">
      <c r="A26" s="160" t="s">
        <v>75</v>
      </c>
      <c r="B26" s="161" t="s">
        <v>76</v>
      </c>
      <c r="C26" s="137"/>
      <c r="D26" s="137"/>
      <c r="E26" s="137"/>
      <c r="F26" s="136"/>
      <c r="G26" s="136"/>
      <c r="H26" s="136"/>
    </row>
    <row r="27" spans="1:8" ht="102">
      <c r="A27" s="160" t="s">
        <v>77</v>
      </c>
      <c r="B27" s="161" t="s">
        <v>78</v>
      </c>
      <c r="C27" s="137"/>
      <c r="D27" s="137"/>
      <c r="E27" s="137"/>
      <c r="F27" s="136"/>
      <c r="G27" s="136"/>
      <c r="H27" s="136"/>
    </row>
    <row r="28" spans="1:8" ht="76.5">
      <c r="A28" s="160" t="s">
        <v>79</v>
      </c>
      <c r="B28" s="161" t="s">
        <v>80</v>
      </c>
      <c r="C28" s="137"/>
      <c r="D28" s="137"/>
      <c r="E28" s="137"/>
      <c r="F28" s="136"/>
      <c r="G28" s="136"/>
      <c r="H28" s="136"/>
    </row>
    <row r="29" spans="1:8" ht="12.75">
      <c r="A29" s="160" t="s">
        <v>81</v>
      </c>
      <c r="B29" s="161" t="s">
        <v>82</v>
      </c>
      <c r="C29" s="137"/>
      <c r="D29" s="137"/>
      <c r="E29" s="137"/>
      <c r="F29" s="136"/>
      <c r="G29" s="136"/>
      <c r="H29" s="136"/>
    </row>
    <row r="30" spans="1:8" ht="25.5">
      <c r="A30" s="160" t="s">
        <v>83</v>
      </c>
      <c r="B30" s="161" t="s">
        <v>84</v>
      </c>
      <c r="C30" s="137"/>
      <c r="D30" s="137"/>
      <c r="E30" s="137"/>
      <c r="F30" s="136"/>
      <c r="G30" s="136"/>
      <c r="H30" s="136"/>
    </row>
    <row r="31" spans="1:8" ht="25.5">
      <c r="A31" s="158" t="s">
        <v>85</v>
      </c>
      <c r="B31" s="159" t="s">
        <v>86</v>
      </c>
      <c r="C31" s="137"/>
      <c r="D31" s="137"/>
      <c r="E31" s="137"/>
      <c r="F31" s="162"/>
      <c r="G31" s="162"/>
      <c r="H31" s="162"/>
    </row>
    <row r="32" spans="1:8" ht="38.25">
      <c r="A32" s="158" t="s">
        <v>87</v>
      </c>
      <c r="B32" s="159" t="s">
        <v>88</v>
      </c>
      <c r="C32" s="137"/>
      <c r="D32" s="137"/>
      <c r="E32" s="137"/>
      <c r="F32" s="162"/>
      <c r="G32" s="162"/>
      <c r="H32" s="162">
        <v>0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9">
      <selection activeCell="G11" sqref="G11"/>
    </sheetView>
  </sheetViews>
  <sheetFormatPr defaultColWidth="9.00390625" defaultRowHeight="12.75"/>
  <cols>
    <col min="1" max="1" width="91.125" style="138" customWidth="1"/>
    <col min="2" max="2" width="8.625" style="138" customWidth="1"/>
    <col min="3" max="3" width="12.125" style="138" customWidth="1"/>
    <col min="4" max="4" width="17.00390625" style="138" customWidth="1"/>
    <col min="5" max="5" width="19.375" style="138" customWidth="1"/>
    <col min="6" max="6" width="13.125" style="138" customWidth="1"/>
    <col min="7" max="7" width="11.875" style="138" customWidth="1"/>
    <col min="8" max="16384" width="9.125" style="138" customWidth="1"/>
  </cols>
  <sheetData>
    <row r="1" spans="1:5" ht="121.5" customHeight="1">
      <c r="A1" s="221" t="s">
        <v>428</v>
      </c>
      <c r="B1" s="221"/>
      <c r="C1" s="221"/>
      <c r="D1" s="221"/>
      <c r="E1" s="221"/>
    </row>
    <row r="2" spans="1:5" ht="12.75">
      <c r="A2" s="222" t="s">
        <v>34</v>
      </c>
      <c r="B2" s="222"/>
      <c r="C2" s="222"/>
      <c r="D2" s="222"/>
      <c r="E2" s="222"/>
    </row>
    <row r="3" spans="1:5" s="140" customFormat="1" ht="60">
      <c r="A3" s="139" t="s">
        <v>35</v>
      </c>
      <c r="B3" s="139" t="s">
        <v>36</v>
      </c>
      <c r="C3" s="139" t="s">
        <v>89</v>
      </c>
      <c r="D3" s="139" t="s">
        <v>90</v>
      </c>
      <c r="E3" s="139" t="s">
        <v>91</v>
      </c>
    </row>
    <row r="4" spans="1:9" s="140" customFormat="1" ht="15">
      <c r="A4" s="139">
        <v>1</v>
      </c>
      <c r="B4" s="139">
        <v>2</v>
      </c>
      <c r="C4" s="139">
        <v>3</v>
      </c>
      <c r="D4" s="139">
        <v>4</v>
      </c>
      <c r="E4" s="139">
        <v>5</v>
      </c>
      <c r="F4" s="141"/>
      <c r="G4" s="141"/>
      <c r="H4" s="141"/>
      <c r="I4" s="141"/>
    </row>
    <row r="5" spans="1:9" s="145" customFormat="1" ht="14.25">
      <c r="A5" s="142" t="s">
        <v>92</v>
      </c>
      <c r="B5" s="142"/>
      <c r="C5" s="142"/>
      <c r="D5" s="142"/>
      <c r="E5" s="142"/>
      <c r="F5" s="143"/>
      <c r="G5" s="143"/>
      <c r="H5" s="143"/>
      <c r="I5" s="144"/>
    </row>
    <row r="6" spans="1:9" s="145" customFormat="1" ht="42.75">
      <c r="A6" s="146" t="s">
        <v>93</v>
      </c>
      <c r="B6" s="147" t="s">
        <v>43</v>
      </c>
      <c r="C6" s="148">
        <f>C7+C12+C32+C33+C37+C41+C42+C43+C44+C45+C46</f>
        <v>0</v>
      </c>
      <c r="D6" s="148">
        <f>D7+D12+D32+D33+D37+D41+D42+D43+D44+D45+D46</f>
        <v>0</v>
      </c>
      <c r="E6" s="171">
        <f>E7+E12+E32+E33+E37+E41+E42+E43+E44+E45+E46</f>
        <v>50999.150429999994</v>
      </c>
      <c r="F6" s="149"/>
      <c r="G6" s="149"/>
      <c r="H6" s="144"/>
      <c r="I6" s="144"/>
    </row>
    <row r="7" spans="1:5" s="140" customFormat="1" ht="43.5">
      <c r="A7" s="150" t="s">
        <v>429</v>
      </c>
      <c r="B7" s="147" t="s">
        <v>46</v>
      </c>
      <c r="C7" s="163">
        <f>C8+C9+C10+C11</f>
        <v>0</v>
      </c>
      <c r="D7" s="163">
        <f>D8+D9+D10+D11</f>
        <v>0</v>
      </c>
      <c r="E7" s="170">
        <f>E8+E9+E10+E11</f>
        <v>50999.150429999994</v>
      </c>
    </row>
    <row r="8" spans="1:5" s="140" customFormat="1" ht="30">
      <c r="A8" s="150" t="s">
        <v>94</v>
      </c>
      <c r="B8" s="147" t="s">
        <v>48</v>
      </c>
      <c r="C8" s="163"/>
      <c r="D8" s="163"/>
      <c r="E8" s="163"/>
    </row>
    <row r="9" spans="1:5" s="140" customFormat="1" ht="15">
      <c r="A9" s="150" t="s">
        <v>95</v>
      </c>
      <c r="B9" s="147" t="s">
        <v>50</v>
      </c>
      <c r="C9" s="163"/>
      <c r="D9" s="163"/>
      <c r="E9" s="170">
        <v>2634.95243</v>
      </c>
    </row>
    <row r="10" spans="1:5" s="140" customFormat="1" ht="15">
      <c r="A10" s="150" t="s">
        <v>96</v>
      </c>
      <c r="B10" s="147" t="s">
        <v>52</v>
      </c>
      <c r="C10" s="163"/>
      <c r="D10" s="163"/>
      <c r="E10" s="170">
        <v>48364.198</v>
      </c>
    </row>
    <row r="11" spans="1:6" s="140" customFormat="1" ht="15">
      <c r="A11" s="150" t="s">
        <v>97</v>
      </c>
      <c r="B11" s="147" t="s">
        <v>54</v>
      </c>
      <c r="C11" s="163"/>
      <c r="D11" s="163"/>
      <c r="E11" s="163"/>
      <c r="F11" s="177"/>
    </row>
    <row r="12" spans="1:5" s="140" customFormat="1" ht="44.25">
      <c r="A12" s="150" t="s">
        <v>430</v>
      </c>
      <c r="B12" s="147" t="s">
        <v>56</v>
      </c>
      <c r="C12" s="163">
        <f>C13+C14+C31</f>
        <v>0</v>
      </c>
      <c r="D12" s="163">
        <f>D13+D14+D31</f>
        <v>0</v>
      </c>
      <c r="E12" s="163">
        <f>E13+E14+E31</f>
        <v>0</v>
      </c>
    </row>
    <row r="13" spans="1:7" s="140" customFormat="1" ht="48" customHeight="1">
      <c r="A13" s="150" t="s">
        <v>98</v>
      </c>
      <c r="B13" s="147" t="s">
        <v>58</v>
      </c>
      <c r="C13" s="163"/>
      <c r="D13" s="163"/>
      <c r="E13" s="163"/>
      <c r="G13" s="151"/>
    </row>
    <row r="14" spans="1:5" s="140" customFormat="1" ht="29.25">
      <c r="A14" s="150" t="s">
        <v>431</v>
      </c>
      <c r="B14" s="147" t="s">
        <v>60</v>
      </c>
      <c r="C14" s="163">
        <f>C15+C18+C24+C25+C26+C27+C28+C29+C30</f>
        <v>0</v>
      </c>
      <c r="D14" s="163">
        <f>D15+D18+D24+D25+D26+D27+D28+D29+D30</f>
        <v>0</v>
      </c>
      <c r="E14" s="163">
        <f>E15+E18+E24+E25+E26+E27+E28+E29+E30</f>
        <v>0</v>
      </c>
    </row>
    <row r="15" spans="1:5" s="140" customFormat="1" ht="44.25">
      <c r="A15" s="150" t="s">
        <v>432</v>
      </c>
      <c r="B15" s="147" t="s">
        <v>62</v>
      </c>
      <c r="C15" s="163">
        <f>C16+C17</f>
        <v>0</v>
      </c>
      <c r="D15" s="163">
        <f>D16+D17</f>
        <v>0</v>
      </c>
      <c r="E15" s="163">
        <f>E16+E17</f>
        <v>0</v>
      </c>
    </row>
    <row r="16" spans="1:5" s="140" customFormat="1" ht="15">
      <c r="A16" s="150" t="s">
        <v>99</v>
      </c>
      <c r="B16" s="147" t="s">
        <v>64</v>
      </c>
      <c r="C16" s="163"/>
      <c r="D16" s="163"/>
      <c r="E16" s="163"/>
    </row>
    <row r="17" spans="1:5" s="140" customFormat="1" ht="60">
      <c r="A17" s="150" t="s">
        <v>100</v>
      </c>
      <c r="B17" s="147" t="s">
        <v>66</v>
      </c>
      <c r="C17" s="163"/>
      <c r="D17" s="163"/>
      <c r="E17" s="163"/>
    </row>
    <row r="18" spans="1:5" s="140" customFormat="1" ht="44.25">
      <c r="A18" s="150" t="s">
        <v>433</v>
      </c>
      <c r="B18" s="147" t="s">
        <v>68</v>
      </c>
      <c r="C18" s="163">
        <f>C19+C20+C21+C22+C23</f>
        <v>0</v>
      </c>
      <c r="D18" s="163">
        <f>D19+D20+D21+D22+D23</f>
        <v>0</v>
      </c>
      <c r="E18" s="163">
        <f>E19+E20+E21+E22+E23</f>
        <v>0</v>
      </c>
    </row>
    <row r="19" spans="1:5" s="140" customFormat="1" ht="30">
      <c r="A19" s="150" t="s">
        <v>101</v>
      </c>
      <c r="B19" s="152" t="s">
        <v>70</v>
      </c>
      <c r="C19" s="163"/>
      <c r="D19" s="163"/>
      <c r="E19" s="163"/>
    </row>
    <row r="20" spans="1:5" s="140" customFormat="1" ht="30">
      <c r="A20" s="150" t="s">
        <v>102</v>
      </c>
      <c r="B20" s="147" t="s">
        <v>72</v>
      </c>
      <c r="C20" s="163"/>
      <c r="D20" s="163"/>
      <c r="E20" s="163"/>
    </row>
    <row r="21" spans="1:5" s="140" customFormat="1" ht="15">
      <c r="A21" s="150" t="s">
        <v>103</v>
      </c>
      <c r="B21" s="147" t="s">
        <v>74</v>
      </c>
      <c r="C21" s="163"/>
      <c r="D21" s="163"/>
      <c r="E21" s="163"/>
    </row>
    <row r="22" spans="1:5" s="140" customFormat="1" ht="30">
      <c r="A22" s="150" t="s">
        <v>104</v>
      </c>
      <c r="B22" s="147" t="s">
        <v>76</v>
      </c>
      <c r="C22" s="163"/>
      <c r="D22" s="163"/>
      <c r="E22" s="163"/>
    </row>
    <row r="23" spans="1:5" s="140" customFormat="1" ht="60">
      <c r="A23" s="150" t="s">
        <v>105</v>
      </c>
      <c r="B23" s="152" t="s">
        <v>78</v>
      </c>
      <c r="C23" s="163"/>
      <c r="D23" s="163"/>
      <c r="E23" s="163"/>
    </row>
    <row r="24" spans="1:5" s="140" customFormat="1" ht="30">
      <c r="A24" s="150" t="s">
        <v>106</v>
      </c>
      <c r="B24" s="152" t="s">
        <v>80</v>
      </c>
      <c r="C24" s="163"/>
      <c r="D24" s="163"/>
      <c r="E24" s="163"/>
    </row>
    <row r="25" spans="1:5" s="140" customFormat="1" ht="30">
      <c r="A25" s="150" t="s">
        <v>107</v>
      </c>
      <c r="B25" s="147" t="s">
        <v>82</v>
      </c>
      <c r="C25" s="163"/>
      <c r="D25" s="163"/>
      <c r="E25" s="163"/>
    </row>
    <row r="26" spans="1:5" s="140" customFormat="1" ht="30">
      <c r="A26" s="150" t="s">
        <v>108</v>
      </c>
      <c r="B26" s="152" t="s">
        <v>84</v>
      </c>
      <c r="C26" s="163"/>
      <c r="D26" s="163"/>
      <c r="E26" s="163"/>
    </row>
    <row r="27" spans="1:5" s="140" customFormat="1" ht="15">
      <c r="A27" s="150" t="s">
        <v>109</v>
      </c>
      <c r="B27" s="147" t="s">
        <v>86</v>
      </c>
      <c r="C27" s="163"/>
      <c r="D27" s="163"/>
      <c r="E27" s="163"/>
    </row>
    <row r="28" spans="1:5" s="140" customFormat="1" ht="30">
      <c r="A28" s="150" t="s">
        <v>110</v>
      </c>
      <c r="B28" s="147" t="s">
        <v>88</v>
      </c>
      <c r="C28" s="163"/>
      <c r="D28" s="163"/>
      <c r="E28" s="163"/>
    </row>
    <row r="29" spans="1:5" s="140" customFormat="1" ht="15">
      <c r="A29" s="150" t="s">
        <v>111</v>
      </c>
      <c r="B29" s="147" t="s">
        <v>112</v>
      </c>
      <c r="C29" s="163"/>
      <c r="D29" s="163"/>
      <c r="E29" s="163"/>
    </row>
    <row r="30" spans="1:5" s="140" customFormat="1" ht="15">
      <c r="A30" s="150" t="s">
        <v>113</v>
      </c>
      <c r="B30" s="147" t="s">
        <v>114</v>
      </c>
      <c r="C30" s="163"/>
      <c r="D30" s="163"/>
      <c r="E30" s="163"/>
    </row>
    <row r="31" spans="1:5" s="140" customFormat="1" ht="15">
      <c r="A31" s="150" t="s">
        <v>115</v>
      </c>
      <c r="B31" s="147" t="s">
        <v>116</v>
      </c>
      <c r="C31" s="163"/>
      <c r="D31" s="163"/>
      <c r="E31" s="163"/>
    </row>
    <row r="32" spans="1:5" s="140" customFormat="1" ht="30">
      <c r="A32" s="150" t="s">
        <v>117</v>
      </c>
      <c r="B32" s="147" t="s">
        <v>118</v>
      </c>
      <c r="C32" s="163"/>
      <c r="D32" s="163"/>
      <c r="E32" s="163"/>
    </row>
    <row r="33" spans="1:5" s="140" customFormat="1" ht="59.25">
      <c r="A33" s="150" t="s">
        <v>434</v>
      </c>
      <c r="B33" s="152" t="s">
        <v>119</v>
      </c>
      <c r="C33" s="163">
        <f>C34+C35+C36</f>
        <v>0</v>
      </c>
      <c r="D33" s="163">
        <f>D34+D35+D36</f>
        <v>0</v>
      </c>
      <c r="E33" s="163">
        <f>E34+E35+E36</f>
        <v>0</v>
      </c>
    </row>
    <row r="34" spans="1:5" s="140" customFormat="1" ht="15">
      <c r="A34" s="150" t="s">
        <v>120</v>
      </c>
      <c r="B34" s="147" t="s">
        <v>121</v>
      </c>
      <c r="C34" s="163"/>
      <c r="D34" s="163"/>
      <c r="E34" s="163"/>
    </row>
    <row r="35" spans="1:5" s="140" customFormat="1" ht="45">
      <c r="A35" s="150" t="s">
        <v>122</v>
      </c>
      <c r="B35" s="147" t="s">
        <v>123</v>
      </c>
      <c r="C35" s="163"/>
      <c r="D35" s="163"/>
      <c r="E35" s="163"/>
    </row>
    <row r="36" spans="1:5" s="140" customFormat="1" ht="30">
      <c r="A36" s="150" t="s">
        <v>124</v>
      </c>
      <c r="B36" s="147" t="s">
        <v>125</v>
      </c>
      <c r="C36" s="163"/>
      <c r="D36" s="163"/>
      <c r="E36" s="163"/>
    </row>
    <row r="37" spans="1:5" s="140" customFormat="1" ht="104.25">
      <c r="A37" s="150" t="s">
        <v>435</v>
      </c>
      <c r="B37" s="152" t="s">
        <v>126</v>
      </c>
      <c r="C37" s="163">
        <f>C38+C39+C40</f>
        <v>0</v>
      </c>
      <c r="D37" s="163">
        <f>D38+D39+D40</f>
        <v>0</v>
      </c>
      <c r="E37" s="163">
        <f>E38+E39+E40</f>
        <v>0</v>
      </c>
    </row>
    <row r="38" spans="1:5" s="140" customFormat="1" ht="45">
      <c r="A38" s="150" t="s">
        <v>127</v>
      </c>
      <c r="B38" s="152" t="s">
        <v>128</v>
      </c>
      <c r="C38" s="163"/>
      <c r="D38" s="163"/>
      <c r="E38" s="163"/>
    </row>
    <row r="39" spans="1:5" s="140" customFormat="1" ht="15">
      <c r="A39" s="150" t="s">
        <v>129</v>
      </c>
      <c r="B39" s="147" t="s">
        <v>130</v>
      </c>
      <c r="C39" s="163"/>
      <c r="D39" s="163"/>
      <c r="E39" s="163"/>
    </row>
    <row r="40" spans="1:5" s="140" customFormat="1" ht="30">
      <c r="A40" s="150" t="s">
        <v>131</v>
      </c>
      <c r="B40" s="152" t="s">
        <v>132</v>
      </c>
      <c r="C40" s="163"/>
      <c r="D40" s="163"/>
      <c r="E40" s="163"/>
    </row>
    <row r="41" spans="1:5" s="140" customFormat="1" ht="30">
      <c r="A41" s="150" t="s">
        <v>133</v>
      </c>
      <c r="B41" s="147" t="s">
        <v>134</v>
      </c>
      <c r="C41" s="163"/>
      <c r="D41" s="163"/>
      <c r="E41" s="163"/>
    </row>
    <row r="42" spans="1:5" s="140" customFormat="1" ht="30">
      <c r="A42" s="150" t="s">
        <v>135</v>
      </c>
      <c r="B42" s="147" t="s">
        <v>136</v>
      </c>
      <c r="C42" s="163"/>
      <c r="D42" s="163"/>
      <c r="E42" s="163"/>
    </row>
    <row r="43" spans="1:5" s="140" customFormat="1" ht="30">
      <c r="A43" s="150" t="s">
        <v>137</v>
      </c>
      <c r="B43" s="147" t="s">
        <v>138</v>
      </c>
      <c r="C43" s="163"/>
      <c r="D43" s="163"/>
      <c r="E43" s="163"/>
    </row>
    <row r="44" spans="1:5" s="140" customFormat="1" ht="30">
      <c r="A44" s="150" t="s">
        <v>139</v>
      </c>
      <c r="B44" s="147" t="s">
        <v>140</v>
      </c>
      <c r="C44" s="163"/>
      <c r="D44" s="163"/>
      <c r="E44" s="163"/>
    </row>
    <row r="45" spans="1:5" s="140" customFormat="1" ht="30">
      <c r="A45" s="150" t="s">
        <v>141</v>
      </c>
      <c r="B45" s="147" t="s">
        <v>142</v>
      </c>
      <c r="C45" s="163"/>
      <c r="D45" s="163"/>
      <c r="E45" s="163"/>
    </row>
    <row r="46" spans="1:5" s="140" customFormat="1" ht="60">
      <c r="A46" s="150" t="s">
        <v>143</v>
      </c>
      <c r="B46" s="152" t="s">
        <v>144</v>
      </c>
      <c r="C46" s="163"/>
      <c r="D46" s="163"/>
      <c r="E46" s="163"/>
    </row>
    <row r="48" ht="12.75">
      <c r="A48" s="138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Normal="120" zoomScaleSheetLayoutView="100" zoomScalePageLayoutView="0" workbookViewId="0" topLeftCell="A16">
      <selection activeCell="H8" sqref="H8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23" t="s">
        <v>146</v>
      </c>
      <c r="B1" s="223"/>
      <c r="C1" s="223"/>
      <c r="D1" s="223"/>
      <c r="E1" s="223"/>
      <c r="F1" s="223"/>
      <c r="G1" s="223"/>
      <c r="H1" s="223"/>
    </row>
    <row r="2" spans="1:8" ht="12.75">
      <c r="A2" s="224" t="s">
        <v>34</v>
      </c>
      <c r="B2" s="224"/>
      <c r="C2" s="224"/>
      <c r="D2" s="224"/>
      <c r="E2" s="224"/>
      <c r="F2" s="224"/>
      <c r="G2" s="224"/>
      <c r="H2" s="224"/>
    </row>
    <row r="3" spans="1:8" s="50" customFormat="1" ht="23.25" customHeight="1">
      <c r="A3" s="225" t="s">
        <v>35</v>
      </c>
      <c r="B3" s="225" t="s">
        <v>36</v>
      </c>
      <c r="C3" s="225" t="s">
        <v>147</v>
      </c>
      <c r="D3" s="225"/>
      <c r="E3" s="225"/>
      <c r="F3" s="225" t="s">
        <v>148</v>
      </c>
      <c r="G3" s="225"/>
      <c r="H3" s="225"/>
    </row>
    <row r="4" spans="1:8" s="50" customFormat="1" ht="60">
      <c r="A4" s="225"/>
      <c r="B4" s="225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0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26384.51716</v>
      </c>
      <c r="F8" s="56">
        <f>'Раздел 1.'!F9</f>
        <v>0</v>
      </c>
      <c r="G8" s="56">
        <f>'Раздел 1.'!G9</f>
        <v>0</v>
      </c>
      <c r="H8" s="56">
        <f>'Раздел 1.'!H9</f>
        <v>51356.56033</v>
      </c>
    </row>
    <row r="9" spans="1:8" s="50" customFormat="1" ht="15">
      <c r="A9" s="54" t="s">
        <v>153</v>
      </c>
      <c r="B9" s="55" t="s">
        <v>48</v>
      </c>
      <c r="C9" s="56"/>
      <c r="D9" s="56"/>
      <c r="E9" s="178">
        <v>39408.2</v>
      </c>
      <c r="F9" s="56"/>
      <c r="G9" s="56"/>
      <c r="H9" s="178">
        <v>65573.663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26430.09987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50999.150429999994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67">
        <v>26430.09987</v>
      </c>
      <c r="F11" s="46">
        <f>'Раздел 2.'!C7</f>
        <v>0</v>
      </c>
      <c r="G11" s="46">
        <f>'Раздел 2.'!D7</f>
        <v>0</v>
      </c>
      <c r="H11" s="46">
        <f>'Раздел 2.'!E7</f>
        <v>50999.150429999994</v>
      </c>
    </row>
    <row r="12" spans="1:8" s="50" customFormat="1" ht="30">
      <c r="A12" s="58" t="s">
        <v>156</v>
      </c>
      <c r="B12" s="55" t="s">
        <v>54</v>
      </c>
      <c r="C12" s="135">
        <f aca="true" t="shared" si="0" ref="C12:H12">C13+C14+C15</f>
        <v>0</v>
      </c>
      <c r="D12" s="135">
        <f t="shared" si="0"/>
        <v>0</v>
      </c>
      <c r="E12" s="135">
        <f t="shared" si="0"/>
        <v>0</v>
      </c>
      <c r="F12" s="135">
        <f t="shared" si="0"/>
        <v>0</v>
      </c>
      <c r="G12" s="135">
        <f t="shared" si="0"/>
        <v>0</v>
      </c>
      <c r="H12" s="135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-26165.463000000003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3">
      <selection activeCell="F12" sqref="F12:F13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7" t="s">
        <v>162</v>
      </c>
      <c r="B1" s="227"/>
      <c r="C1" s="227"/>
      <c r="D1" s="227"/>
      <c r="E1" s="227"/>
      <c r="F1" s="227"/>
    </row>
    <row r="2" spans="1:6" ht="12.75">
      <c r="A2" s="228"/>
      <c r="B2" s="228"/>
      <c r="C2" s="228"/>
      <c r="D2" s="228"/>
      <c r="E2" s="228"/>
      <c r="F2" s="228"/>
    </row>
    <row r="3" spans="1:6" ht="12.75">
      <c r="A3" s="229" t="s">
        <v>163</v>
      </c>
      <c r="B3" s="229"/>
      <c r="C3" s="229"/>
      <c r="D3" s="229"/>
      <c r="E3" s="229"/>
      <c r="F3" s="229"/>
    </row>
    <row r="4" spans="1:6" ht="25.5" customHeight="1">
      <c r="A4" s="230" t="s">
        <v>35</v>
      </c>
      <c r="B4" s="231" t="s">
        <v>36</v>
      </c>
      <c r="C4" s="231" t="s">
        <v>164</v>
      </c>
      <c r="D4" s="231" t="s">
        <v>165</v>
      </c>
      <c r="E4" s="231"/>
      <c r="F4" s="231"/>
    </row>
    <row r="5" spans="1:6" ht="75">
      <c r="A5" s="230"/>
      <c r="B5" s="231"/>
      <c r="C5" s="231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180">
        <v>62.94</v>
      </c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180">
        <v>62.94</v>
      </c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180">
        <v>35.61</v>
      </c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180">
        <v>35.61</v>
      </c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6" t="s">
        <v>179</v>
      </c>
      <c r="B27" s="226"/>
      <c r="C27" s="226"/>
      <c r="D27" s="226"/>
      <c r="E27" s="226"/>
      <c r="F27" s="226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52">
      <selection activeCell="A130" sqref="A130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32" t="s">
        <v>180</v>
      </c>
      <c r="B1" s="232"/>
      <c r="C1" s="232"/>
      <c r="D1" s="232"/>
      <c r="E1" s="232"/>
      <c r="F1" s="232"/>
    </row>
    <row r="2" spans="1:6" ht="12.75">
      <c r="A2" s="228"/>
      <c r="B2" s="228"/>
      <c r="C2" s="228"/>
      <c r="D2" s="228"/>
      <c r="E2" s="228"/>
      <c r="F2" s="228"/>
    </row>
    <row r="3" spans="1:6" ht="12.75">
      <c r="A3" s="233" t="s">
        <v>163</v>
      </c>
      <c r="B3" s="233"/>
      <c r="C3" s="233"/>
      <c r="D3" s="233"/>
      <c r="E3" s="233"/>
      <c r="F3" s="233"/>
    </row>
    <row r="4" spans="1:6" s="50" customFormat="1" ht="22.5" customHeight="1">
      <c r="A4" s="231" t="s">
        <v>35</v>
      </c>
      <c r="B4" s="231" t="s">
        <v>36</v>
      </c>
      <c r="C4" s="231" t="s">
        <v>164</v>
      </c>
      <c r="D4" s="231" t="s">
        <v>165</v>
      </c>
      <c r="E4" s="231"/>
      <c r="F4" s="231"/>
    </row>
    <row r="5" spans="1:6" s="50" customFormat="1" ht="60">
      <c r="A5" s="231"/>
      <c r="B5" s="231"/>
      <c r="C5" s="231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180">
        <v>265.6</v>
      </c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30">
      <c r="A129" s="68" t="s">
        <v>446</v>
      </c>
      <c r="B129" s="69" t="s">
        <v>351</v>
      </c>
      <c r="C129" s="62" t="s">
        <v>198</v>
      </c>
      <c r="D129" s="84"/>
      <c r="E129" s="71"/>
      <c r="F129" s="180">
        <v>6780</v>
      </c>
    </row>
    <row r="130" spans="1:6" s="50" customFormat="1" ht="30">
      <c r="A130" s="68" t="s">
        <v>352</v>
      </c>
      <c r="B130" s="69" t="s">
        <v>353</v>
      </c>
      <c r="C130" s="62" t="s">
        <v>198</v>
      </c>
      <c r="D130" s="85"/>
      <c r="E130" s="71"/>
      <c r="F130" s="71"/>
    </row>
    <row r="131" spans="1:6" s="43" customFormat="1" ht="45">
      <c r="A131" s="45" t="s">
        <v>354</v>
      </c>
      <c r="B131" s="47" t="s">
        <v>355</v>
      </c>
      <c r="C131" s="81" t="s">
        <v>192</v>
      </c>
      <c r="D131" s="84"/>
      <c r="E131" s="71"/>
      <c r="F131" s="71"/>
    </row>
    <row r="132" spans="1:6" s="50" customFormat="1" ht="15">
      <c r="A132" s="68" t="s">
        <v>356</v>
      </c>
      <c r="B132" s="69" t="s">
        <v>357</v>
      </c>
      <c r="C132" s="62" t="s">
        <v>192</v>
      </c>
      <c r="D132" s="85"/>
      <c r="E132" s="71"/>
      <c r="F132" s="71"/>
    </row>
    <row r="133" spans="1:6" s="50" customFormat="1" ht="30">
      <c r="A133" s="68" t="s">
        <v>358</v>
      </c>
      <c r="B133" s="69" t="s">
        <v>359</v>
      </c>
      <c r="C133" s="62" t="s">
        <v>192</v>
      </c>
      <c r="D133" s="85"/>
      <c r="E133" s="71"/>
      <c r="F133" s="71"/>
    </row>
    <row r="134" spans="1:6" s="50" customFormat="1" ht="15">
      <c r="A134" s="68" t="s">
        <v>360</v>
      </c>
      <c r="B134" s="69" t="s">
        <v>361</v>
      </c>
      <c r="C134" s="62" t="s">
        <v>192</v>
      </c>
      <c r="D134" s="85"/>
      <c r="E134" s="71"/>
      <c r="F134" s="71"/>
    </row>
    <row r="135" spans="1:6" s="50" customFormat="1" ht="30">
      <c r="A135" s="68" t="s">
        <v>362</v>
      </c>
      <c r="B135" s="69" t="s">
        <v>363</v>
      </c>
      <c r="C135" s="62" t="s">
        <v>198</v>
      </c>
      <c r="D135" s="85"/>
      <c r="E135" s="71"/>
      <c r="F135" s="71"/>
    </row>
    <row r="136" spans="1:6" s="88" customFormat="1" ht="15">
      <c r="A136" s="68" t="s">
        <v>364</v>
      </c>
      <c r="B136" s="69" t="s">
        <v>365</v>
      </c>
      <c r="C136" s="62" t="s">
        <v>198</v>
      </c>
      <c r="D136" s="85"/>
      <c r="E136" s="71"/>
      <c r="F136" s="71"/>
    </row>
    <row r="137" spans="1:6" s="43" customFormat="1" ht="45">
      <c r="A137" s="45" t="s">
        <v>366</v>
      </c>
      <c r="B137" s="47" t="s">
        <v>367</v>
      </c>
      <c r="C137" s="81" t="s">
        <v>198</v>
      </c>
      <c r="D137" s="84"/>
      <c r="E137" s="71"/>
      <c r="F137" s="71"/>
    </row>
    <row r="138" spans="1:6" s="43" customFormat="1" ht="45">
      <c r="A138" s="45" t="s">
        <v>368</v>
      </c>
      <c r="B138" s="47" t="s">
        <v>369</v>
      </c>
      <c r="C138" s="81" t="s">
        <v>198</v>
      </c>
      <c r="D138" s="84"/>
      <c r="E138" s="71"/>
      <c r="F138" s="71"/>
    </row>
    <row r="139" spans="1:6" s="50" customFormat="1" ht="30">
      <c r="A139" s="68" t="s">
        <v>370</v>
      </c>
      <c r="B139" s="69" t="s">
        <v>371</v>
      </c>
      <c r="C139" s="62" t="s">
        <v>198</v>
      </c>
      <c r="D139" s="85"/>
      <c r="E139" s="71"/>
      <c r="F139" s="71"/>
    </row>
    <row r="140" spans="1:6" s="88" customFormat="1" ht="15">
      <c r="A140" s="68" t="s">
        <v>372</v>
      </c>
      <c r="B140" s="69" t="s">
        <v>373</v>
      </c>
      <c r="C140" s="62" t="s">
        <v>198</v>
      </c>
      <c r="D140" s="85"/>
      <c r="E140" s="71"/>
      <c r="F140" s="71"/>
    </row>
    <row r="141" spans="1:6" s="50" customFormat="1" ht="45">
      <c r="A141" s="68" t="s">
        <v>374</v>
      </c>
      <c r="B141" s="69" t="s">
        <v>375</v>
      </c>
      <c r="C141" s="62" t="s">
        <v>198</v>
      </c>
      <c r="D141" s="85"/>
      <c r="E141" s="71"/>
      <c r="F141" s="71"/>
    </row>
    <row r="142" spans="1:6" s="43" customFormat="1" ht="30">
      <c r="A142" s="45" t="s">
        <v>376</v>
      </c>
      <c r="B142" s="47" t="s">
        <v>377</v>
      </c>
      <c r="C142" s="81" t="s">
        <v>192</v>
      </c>
      <c r="D142" s="84"/>
      <c r="E142" s="71"/>
      <c r="F142" s="71"/>
    </row>
    <row r="143" spans="1:6" s="50" customFormat="1" ht="45">
      <c r="A143" s="68" t="s">
        <v>378</v>
      </c>
      <c r="B143" s="69" t="s">
        <v>379</v>
      </c>
      <c r="C143" s="62" t="s">
        <v>192</v>
      </c>
      <c r="D143" s="85"/>
      <c r="E143" s="71"/>
      <c r="F143" s="71"/>
    </row>
    <row r="144" spans="1:6" s="50" customFormat="1" ht="30">
      <c r="A144" s="68" t="s">
        <v>380</v>
      </c>
      <c r="B144" s="69" t="s">
        <v>381</v>
      </c>
      <c r="C144" s="62" t="s">
        <v>192</v>
      </c>
      <c r="D144" s="85"/>
      <c r="E144" s="71"/>
      <c r="F144" s="71"/>
    </row>
    <row r="145" spans="1:6" s="43" customFormat="1" ht="30">
      <c r="A145" s="45" t="s">
        <v>382</v>
      </c>
      <c r="B145" s="47" t="s">
        <v>383</v>
      </c>
      <c r="C145" s="81" t="s">
        <v>192</v>
      </c>
      <c r="D145" s="84"/>
      <c r="E145" s="71"/>
      <c r="F145" s="71"/>
    </row>
    <row r="146" spans="1:6" s="50" customFormat="1" ht="30">
      <c r="A146" s="68" t="s">
        <v>384</v>
      </c>
      <c r="B146" s="69" t="s">
        <v>385</v>
      </c>
      <c r="C146" s="62" t="s">
        <v>171</v>
      </c>
      <c r="D146" s="85"/>
      <c r="E146" s="71"/>
      <c r="F146" s="71"/>
    </row>
    <row r="147" spans="1:6" s="50" customFormat="1" ht="30">
      <c r="A147" s="68" t="s">
        <v>386</v>
      </c>
      <c r="B147" s="69" t="s">
        <v>387</v>
      </c>
      <c r="C147" s="62" t="s">
        <v>198</v>
      </c>
      <c r="D147" s="85"/>
      <c r="E147" s="71"/>
      <c r="F147" s="71"/>
    </row>
    <row r="148" spans="1:6" s="50" customFormat="1" ht="30">
      <c r="A148" s="68" t="s">
        <v>388</v>
      </c>
      <c r="B148" s="69" t="s">
        <v>389</v>
      </c>
      <c r="C148" s="62" t="s">
        <v>192</v>
      </c>
      <c r="D148" s="85"/>
      <c r="E148" s="71"/>
      <c r="F148" s="71"/>
    </row>
    <row r="149" spans="1:6" s="88" customFormat="1" ht="15">
      <c r="A149" s="68" t="s">
        <v>390</v>
      </c>
      <c r="B149" s="69" t="s">
        <v>391</v>
      </c>
      <c r="C149" s="62" t="s">
        <v>192</v>
      </c>
      <c r="D149" s="85"/>
      <c r="E149" s="71"/>
      <c r="F149" s="71"/>
    </row>
    <row r="150" spans="1:6" s="88" customFormat="1" ht="15">
      <c r="A150" s="68" t="s">
        <v>392</v>
      </c>
      <c r="B150" s="69" t="s">
        <v>393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B1">
      <selection activeCell="B7" sqref="B7:O7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4" t="s">
        <v>394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12.75">
      <c r="A3" s="235" t="s">
        <v>395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s="43" customFormat="1" ht="43.5" customHeight="1">
      <c r="A4" s="236" t="s">
        <v>396</v>
      </c>
      <c r="B4" s="236" t="s">
        <v>36</v>
      </c>
      <c r="C4" s="236" t="s">
        <v>397</v>
      </c>
      <c r="D4" s="236" t="s">
        <v>398</v>
      </c>
      <c r="E4" s="236" t="s">
        <v>399</v>
      </c>
      <c r="F4" s="236" t="s">
        <v>400</v>
      </c>
      <c r="G4" s="236"/>
      <c r="H4" s="236"/>
      <c r="I4" s="236"/>
      <c r="J4" s="236" t="s">
        <v>401</v>
      </c>
      <c r="K4" s="236"/>
      <c r="L4" s="236" t="s">
        <v>402</v>
      </c>
      <c r="M4" s="236"/>
      <c r="N4" s="236"/>
      <c r="O4" s="237"/>
    </row>
    <row r="5" spans="1:15" s="43" customFormat="1" ht="51">
      <c r="A5" s="236"/>
      <c r="B5" s="236"/>
      <c r="C5" s="236"/>
      <c r="D5" s="236"/>
      <c r="E5" s="236"/>
      <c r="F5" s="94" t="s">
        <v>89</v>
      </c>
      <c r="G5" s="94" t="s">
        <v>436</v>
      </c>
      <c r="H5" s="94" t="s">
        <v>91</v>
      </c>
      <c r="I5" s="94" t="s">
        <v>404</v>
      </c>
      <c r="J5" s="94" t="s">
        <v>437</v>
      </c>
      <c r="K5" s="95" t="s">
        <v>405</v>
      </c>
      <c r="L5" s="94" t="s">
        <v>89</v>
      </c>
      <c r="M5" s="96" t="s">
        <v>403</v>
      </c>
      <c r="N5" s="94" t="s">
        <v>91</v>
      </c>
      <c r="O5" s="155" t="s">
        <v>404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6">
        <v>15</v>
      </c>
    </row>
    <row r="7" spans="1:15" s="44" customFormat="1" ht="14.25">
      <c r="A7" s="181" t="s">
        <v>13</v>
      </c>
      <c r="B7" s="181" t="s">
        <v>13</v>
      </c>
      <c r="C7" s="181" t="s">
        <v>13</v>
      </c>
      <c r="D7" s="181" t="s">
        <v>13</v>
      </c>
      <c r="E7" s="181" t="s">
        <v>13</v>
      </c>
      <c r="F7" s="181" t="s">
        <v>13</v>
      </c>
      <c r="G7" s="181" t="s">
        <v>13</v>
      </c>
      <c r="H7" s="181" t="s">
        <v>13</v>
      </c>
      <c r="I7" s="181" t="s">
        <v>13</v>
      </c>
      <c r="J7" s="181" t="s">
        <v>13</v>
      </c>
      <c r="K7" s="181" t="s">
        <v>13</v>
      </c>
      <c r="L7" s="181" t="s">
        <v>13</v>
      </c>
      <c r="M7" s="181" t="s">
        <v>13</v>
      </c>
      <c r="N7" s="181" t="s">
        <v>13</v>
      </c>
      <c r="O7" s="181" t="s">
        <v>13</v>
      </c>
    </row>
    <row r="8" spans="1:16" s="44" customFormat="1" ht="14.25">
      <c r="A8" s="104"/>
      <c r="B8" s="101"/>
      <c r="C8" s="101"/>
      <c r="D8" s="102"/>
      <c r="E8" s="102"/>
      <c r="F8" s="103"/>
      <c r="G8" s="103"/>
      <c r="H8" s="103"/>
      <c r="I8" s="103"/>
      <c r="J8" s="103"/>
      <c r="K8" s="105"/>
      <c r="L8" s="102"/>
      <c r="M8" s="103"/>
      <c r="N8" s="103"/>
      <c r="O8" s="103"/>
      <c r="P8" s="106"/>
    </row>
  </sheetData>
  <sheetProtection selectLockedCells="1" selectUnlockedCells="1"/>
  <mergeCells count="11">
    <mergeCell ref="L4:O4"/>
    <mergeCell ref="A1:O1"/>
    <mergeCell ref="A2:O2"/>
    <mergeCell ref="A3:O3"/>
    <mergeCell ref="A4:A5"/>
    <mergeCell ref="B4:B5"/>
    <mergeCell ref="C4:C5"/>
    <mergeCell ref="D4:D5"/>
    <mergeCell ref="E4:E5"/>
    <mergeCell ref="F4:I4"/>
    <mergeCell ref="J4:K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5.875" style="107" customWidth="1"/>
    <col min="2" max="2" width="11.125" style="108" customWidth="1"/>
    <col min="3" max="3" width="16.625" style="107" customWidth="1"/>
    <col min="4" max="4" width="16.00390625" style="107" customWidth="1"/>
    <col min="5" max="5" width="14.375" style="107" customWidth="1"/>
    <col min="6" max="6" width="13.875" style="107" customWidth="1"/>
    <col min="7" max="7" width="15.00390625" style="107" customWidth="1"/>
    <col min="8" max="8" width="14.125" style="107" customWidth="1"/>
    <col min="9" max="9" width="17.625" style="107" customWidth="1"/>
    <col min="10" max="10" width="16.625" style="107" customWidth="1"/>
    <col min="11" max="11" width="15.75390625" style="107" customWidth="1"/>
    <col min="12" max="16384" width="9.125" style="107" customWidth="1"/>
  </cols>
  <sheetData>
    <row r="1" ht="8.25" customHeight="1"/>
    <row r="2" spans="1:11" ht="36" customHeight="1">
      <c r="A2" s="238" t="s">
        <v>406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40.5" customHeight="1">
      <c r="A3" s="239" t="s">
        <v>407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3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109"/>
      <c r="M4" s="109"/>
    </row>
    <row r="5" spans="1:13" ht="15" customHeight="1">
      <c r="A5" s="241" t="s">
        <v>395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109"/>
      <c r="M5" s="109"/>
    </row>
    <row r="6" spans="1:13" s="111" customFormat="1" ht="30.75" customHeight="1">
      <c r="A6" s="242" t="s">
        <v>408</v>
      </c>
      <c r="B6" s="242" t="s">
        <v>36</v>
      </c>
      <c r="C6" s="242" t="s">
        <v>409</v>
      </c>
      <c r="D6" s="242" t="s">
        <v>398</v>
      </c>
      <c r="E6" s="242" t="s">
        <v>410</v>
      </c>
      <c r="F6" s="242" t="s">
        <v>411</v>
      </c>
      <c r="G6" s="242"/>
      <c r="H6" s="242"/>
      <c r="I6" s="242"/>
      <c r="J6" s="242"/>
      <c r="K6" s="242" t="s">
        <v>412</v>
      </c>
      <c r="L6" s="110"/>
      <c r="M6" s="110"/>
    </row>
    <row r="7" spans="1:13" s="111" customFormat="1" ht="94.5">
      <c r="A7" s="242"/>
      <c r="B7" s="242"/>
      <c r="C7" s="242"/>
      <c r="D7" s="242"/>
      <c r="E7" s="242"/>
      <c r="F7" s="153" t="s">
        <v>413</v>
      </c>
      <c r="G7" s="153" t="s">
        <v>414</v>
      </c>
      <c r="H7" s="153" t="s">
        <v>415</v>
      </c>
      <c r="I7" s="153" t="s">
        <v>416</v>
      </c>
      <c r="J7" s="153" t="s">
        <v>417</v>
      </c>
      <c r="K7" s="242"/>
      <c r="L7" s="110"/>
      <c r="M7" s="110"/>
    </row>
    <row r="8" spans="1:13" s="114" customFormat="1" ht="18.75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3"/>
      <c r="M8" s="113"/>
    </row>
    <row r="9" spans="1:11" s="117" customFormat="1" ht="18.75">
      <c r="A9" s="182" t="s">
        <v>447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</row>
    <row r="65536" ht="12.75" hidden="1"/>
  </sheetData>
  <sheetProtection selectLockedCells="1" selectUnlockedCells="1"/>
  <mergeCells count="11"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J6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2022-01-27T09:45:09Z</cp:lastPrinted>
  <dcterms:created xsi:type="dcterms:W3CDTF">2019-03-25T12:14:31Z</dcterms:created>
  <dcterms:modified xsi:type="dcterms:W3CDTF">2022-01-27T09:46:50Z</dcterms:modified>
  <cp:category/>
  <cp:version/>
  <cp:contentType/>
  <cp:contentStatus/>
</cp:coreProperties>
</file>